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120" windowHeight="7680"/>
  </bookViews>
  <sheets>
    <sheet name="Tarifas 2013" sheetId="1" r:id="rId1"/>
  </sheets>
  <calcPr calcId="125725"/>
</workbook>
</file>

<file path=xl/calcChain.xml><?xml version="1.0" encoding="utf-8"?>
<calcChain xmlns="http://schemas.openxmlformats.org/spreadsheetml/2006/main">
  <c r="H9" i="1"/>
  <c r="G30"/>
  <c r="I78"/>
  <c r="H97"/>
  <c r="H21" l="1"/>
  <c r="G21"/>
  <c r="I139" l="1"/>
  <c r="I137"/>
  <c r="I135"/>
  <c r="I133"/>
  <c r="I131"/>
  <c r="I129"/>
  <c r="I127"/>
  <c r="I124"/>
  <c r="I122"/>
  <c r="I120"/>
  <c r="J21"/>
  <c r="I118"/>
  <c r="I116"/>
  <c r="I114"/>
  <c r="I112"/>
  <c r="I109"/>
  <c r="I107"/>
  <c r="I105"/>
  <c r="I103"/>
  <c r="I101"/>
  <c r="I99"/>
  <c r="I97"/>
  <c r="I94"/>
  <c r="I92"/>
  <c r="I90"/>
  <c r="I88"/>
  <c r="I86"/>
  <c r="I84"/>
  <c r="I82"/>
  <c r="I76"/>
  <c r="I49"/>
  <c r="I45"/>
  <c r="I43"/>
  <c r="I41"/>
  <c r="I39"/>
  <c r="I37"/>
  <c r="I35"/>
  <c r="I32"/>
  <c r="I30"/>
  <c r="I21"/>
  <c r="I19"/>
  <c r="I17"/>
  <c r="H30"/>
  <c r="G68"/>
  <c r="G139"/>
  <c r="G137"/>
  <c r="G135"/>
  <c r="G133"/>
  <c r="G131"/>
  <c r="G129"/>
  <c r="G127"/>
  <c r="G99"/>
  <c r="G97"/>
  <c r="J139" l="1"/>
  <c r="J133"/>
  <c r="J131"/>
  <c r="J129"/>
  <c r="G124"/>
  <c r="J124" s="1"/>
  <c r="G122"/>
  <c r="J122" s="1"/>
  <c r="G120"/>
  <c r="J120" s="1"/>
  <c r="G118"/>
  <c r="J118" s="1"/>
  <c r="G116"/>
  <c r="J116" s="1"/>
  <c r="G114"/>
  <c r="J114" s="1"/>
  <c r="G112"/>
  <c r="J112" s="1"/>
  <c r="G109"/>
  <c r="J109" s="1"/>
  <c r="G103"/>
  <c r="J103" s="1"/>
  <c r="G101"/>
  <c r="J101" s="1"/>
  <c r="J99"/>
  <c r="G94"/>
  <c r="J94" s="1"/>
  <c r="G92"/>
  <c r="J92" s="1"/>
  <c r="G90"/>
  <c r="J90" s="1"/>
  <c r="G88"/>
  <c r="J88" s="1"/>
  <c r="G86"/>
  <c r="J86" s="1"/>
  <c r="G84"/>
  <c r="J84" s="1"/>
  <c r="H82"/>
  <c r="G82"/>
  <c r="J82" s="1"/>
  <c r="H78"/>
  <c r="G78"/>
  <c r="J78" s="1"/>
  <c r="H74"/>
  <c r="G74"/>
  <c r="H53"/>
  <c r="G53"/>
  <c r="H51"/>
  <c r="G51"/>
  <c r="H49"/>
  <c r="G49"/>
  <c r="J49" s="1"/>
  <c r="H47"/>
  <c r="G47"/>
  <c r="H45"/>
  <c r="G45"/>
  <c r="J45" s="1"/>
  <c r="H43"/>
  <c r="G43"/>
  <c r="J43" s="1"/>
  <c r="H41"/>
  <c r="G41"/>
  <c r="J41" s="1"/>
  <c r="H39"/>
  <c r="G39"/>
  <c r="J39" s="1"/>
  <c r="H37"/>
  <c r="G37"/>
  <c r="J37" s="1"/>
  <c r="H35"/>
  <c r="G35"/>
  <c r="J35" s="1"/>
  <c r="J30" l="1"/>
  <c r="G107"/>
  <c r="J107" s="1"/>
  <c r="G105"/>
  <c r="J105" s="1"/>
  <c r="J137"/>
  <c r="J135"/>
  <c r="J127"/>
  <c r="J97"/>
  <c r="G72" l="1"/>
  <c r="G70"/>
  <c r="G25" l="1"/>
  <c r="G23"/>
  <c r="H76"/>
  <c r="H32"/>
  <c r="H27"/>
  <c r="H25"/>
  <c r="H23"/>
  <c r="H19"/>
  <c r="H17"/>
  <c r="H15"/>
  <c r="H13"/>
  <c r="H11"/>
  <c r="G76"/>
  <c r="J76" s="1"/>
  <c r="G32"/>
  <c r="J32" s="1"/>
  <c r="G27"/>
  <c r="G19"/>
  <c r="J19" s="1"/>
  <c r="G17"/>
  <c r="J17" s="1"/>
  <c r="G15"/>
  <c r="G13"/>
  <c r="G11"/>
  <c r="G9"/>
</calcChain>
</file>

<file path=xl/comments1.xml><?xml version="1.0" encoding="utf-8"?>
<comments xmlns="http://schemas.openxmlformats.org/spreadsheetml/2006/main">
  <authors>
    <author>ADM</author>
  </authors>
  <commentList>
    <comment ref="I9" authorId="0">
      <text>
        <r>
          <rPr>
            <sz val="8"/>
            <color indexed="81"/>
            <rFont val="Tahoma"/>
            <family val="2"/>
          </rPr>
          <t>5 años es la e</t>
        </r>
        <r>
          <rPr>
            <sz val="8"/>
            <color indexed="81"/>
            <rFont val="Verdana"/>
            <family val="2"/>
          </rPr>
          <t>dad mínima permitida y paga tarifa de adulto</t>
        </r>
      </text>
    </comment>
    <comment ref="J9" authorId="0">
      <text>
        <r>
          <rPr>
            <sz val="8"/>
            <color indexed="81"/>
            <rFont val="Tahoma"/>
            <family val="2"/>
          </rPr>
          <t>5 años es la e</t>
        </r>
        <r>
          <rPr>
            <sz val="8"/>
            <color indexed="81"/>
            <rFont val="Verdana"/>
            <family val="2"/>
          </rPr>
          <t>dad mínima permitida y paga tarifa de adulto</t>
        </r>
      </text>
    </comment>
    <comment ref="I11" authorId="0">
      <text>
        <r>
          <rPr>
            <sz val="8"/>
            <color indexed="81"/>
            <rFont val="Tahoma"/>
            <family val="2"/>
          </rPr>
          <t>5 años es la edad mínima permitida y paga tarifa de adulto</t>
        </r>
      </text>
    </comment>
    <comment ref="J11" authorId="0">
      <text>
        <r>
          <rPr>
            <sz val="8"/>
            <color indexed="81"/>
            <rFont val="Tahoma"/>
            <family val="2"/>
          </rPr>
          <t>5 años es la edad mínima permitida y paga tarifa de adulto</t>
        </r>
      </text>
    </comment>
    <comment ref="I13" authorId="0">
      <text>
        <r>
          <rPr>
            <sz val="8"/>
            <color indexed="81"/>
            <rFont val="Tahoma"/>
            <family val="2"/>
          </rPr>
          <t>5 años es la edad mínima permitida y paga tarifa de adulto</t>
        </r>
      </text>
    </comment>
    <comment ref="J13" authorId="0">
      <text>
        <r>
          <rPr>
            <sz val="8"/>
            <color indexed="81"/>
            <rFont val="Tahoma"/>
            <family val="2"/>
          </rPr>
          <t>5 años es la edad mínima permitida y paga tarifa de adulto</t>
        </r>
      </text>
    </comment>
    <comment ref="I15" authorId="0">
      <text>
        <r>
          <rPr>
            <sz val="8"/>
            <color indexed="81"/>
            <rFont val="Tahoma"/>
            <family val="2"/>
          </rPr>
          <t>5 años es la edad mínima permitida y paga tarifa de adulto</t>
        </r>
      </text>
    </comment>
    <comment ref="J15" authorId="0">
      <text>
        <r>
          <rPr>
            <sz val="8"/>
            <color indexed="81"/>
            <rFont val="Tahoma"/>
            <family val="2"/>
          </rPr>
          <t>5 años es la edad mínima permitida y paga tarifa de adulto</t>
        </r>
      </text>
    </comment>
    <comment ref="I17" authorId="0">
      <text>
        <r>
          <rPr>
            <sz val="8"/>
            <color indexed="81"/>
            <rFont val="Verdana"/>
            <family val="2"/>
          </rPr>
          <t>3 años edad mínima permitida.  De 3 a 10 años paga 50%</t>
        </r>
      </text>
    </comment>
    <comment ref="J17" authorId="0">
      <text>
        <r>
          <rPr>
            <sz val="8"/>
            <color indexed="81"/>
            <rFont val="Verdana"/>
            <family val="2"/>
          </rPr>
          <t>3 años edad mínima permitida.  De 3 a 10 años paga 50%</t>
        </r>
      </text>
    </comment>
    <comment ref="I19" authorId="0">
      <text>
        <r>
          <rPr>
            <sz val="8"/>
            <color indexed="81"/>
            <rFont val="Tahoma"/>
            <family val="2"/>
          </rPr>
          <t>3</t>
        </r>
        <r>
          <rPr>
            <sz val="8"/>
            <color indexed="81"/>
            <rFont val="Verdana"/>
            <family val="2"/>
          </rPr>
          <t xml:space="preserve"> años edad mínima permitida.  De 3 a 10 años paga 50%</t>
        </r>
      </text>
    </comment>
    <comment ref="J19" authorId="0">
      <text>
        <r>
          <rPr>
            <sz val="8"/>
            <color indexed="81"/>
            <rFont val="Tahoma"/>
            <family val="2"/>
          </rPr>
          <t>3</t>
        </r>
        <r>
          <rPr>
            <sz val="8"/>
            <color indexed="81"/>
            <rFont val="Verdana"/>
            <family val="2"/>
          </rPr>
          <t xml:space="preserve"> años edad mínima permitida.  De 3 a 10 años paga 50%</t>
        </r>
      </text>
    </comment>
    <comment ref="I23" authorId="0">
      <text>
        <r>
          <rPr>
            <sz val="8"/>
            <color indexed="81"/>
            <rFont val="Tahoma"/>
            <family val="2"/>
          </rPr>
          <t>5 años es la edad mínima permitida y paga tarifa de adulto</t>
        </r>
      </text>
    </comment>
    <comment ref="J23" authorId="0">
      <text>
        <r>
          <rPr>
            <sz val="8"/>
            <color indexed="81"/>
            <rFont val="Tahoma"/>
            <family val="2"/>
          </rPr>
          <t>5 años es la edad mínima permitida y paga tarifa de adulto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5 años es la edad mínima permitida y paga tarifa de adulto
</t>
        </r>
      </text>
    </comment>
    <comment ref="J25" authorId="0">
      <text>
        <r>
          <rPr>
            <sz val="8"/>
            <color indexed="81"/>
            <rFont val="Tahoma"/>
            <family val="2"/>
          </rPr>
          <t xml:space="preserve">5 años es la edad mínima permitida y paga tarifa de adulto
</t>
        </r>
      </text>
    </comment>
    <comment ref="I27" authorId="0">
      <text>
        <r>
          <rPr>
            <sz val="8"/>
            <color indexed="81"/>
            <rFont val="Verdana"/>
            <family val="2"/>
          </rPr>
          <t>7 años es la edad mínima permitida y paga tarifa de adulto</t>
        </r>
      </text>
    </comment>
    <comment ref="J27" authorId="0">
      <text>
        <r>
          <rPr>
            <sz val="8"/>
            <color indexed="81"/>
            <rFont val="Verdana"/>
            <family val="2"/>
          </rPr>
          <t>7 años es la edad mínima permitida y paga tarifa de adulto</t>
        </r>
      </text>
    </comment>
    <comment ref="I30" authorId="0">
      <text>
        <r>
          <rPr>
            <sz val="8"/>
            <color indexed="81"/>
            <rFont val="Verdana"/>
            <family val="2"/>
          </rPr>
          <t>0 a 3 años no pagan. De 3 a 10 años pagan 50%.
De 11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sz val="8"/>
            <color indexed="81"/>
            <rFont val="Verdana"/>
            <family val="2"/>
          </rPr>
          <t>0 a 3 años no pagan. De 3 a 10 años pagan 50%.
De 11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2" authorId="0">
      <text>
        <r>
          <rPr>
            <sz val="8"/>
            <color indexed="81"/>
            <rFont val="Tahoma"/>
            <family val="2"/>
          </rPr>
          <t xml:space="preserve">0 a 3 años no pagan.
De 3 a 10 años pagan </t>
        </r>
        <r>
          <rPr>
            <sz val="8"/>
            <color indexed="81"/>
            <rFont val="Verdana"/>
            <family val="2"/>
          </rPr>
          <t>50%.
De 11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2" authorId="0">
      <text>
        <r>
          <rPr>
            <sz val="8"/>
            <color indexed="81"/>
            <rFont val="Tahoma"/>
            <family val="2"/>
          </rPr>
          <t xml:space="preserve">0 a 3 años no pagan.
De 3 a 10 años pagan </t>
        </r>
        <r>
          <rPr>
            <sz val="8"/>
            <color indexed="81"/>
            <rFont val="Verdana"/>
            <family val="2"/>
          </rPr>
          <t>50%.
De 11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>
      <text>
        <r>
          <rPr>
            <sz val="8"/>
            <color indexed="81"/>
            <rFont val="Tahoma"/>
            <family val="2"/>
          </rPr>
          <t>Ver políticas de Puentes
Ver políticas de Volcán</t>
        </r>
      </text>
    </comment>
    <comment ref="J35" authorId="0">
      <text>
        <r>
          <rPr>
            <sz val="8"/>
            <color indexed="81"/>
            <rFont val="Tahoma"/>
            <family val="2"/>
          </rPr>
          <t>Ver políticas de Puentes
Ver políticas de Volcán</t>
        </r>
      </text>
    </comment>
    <comment ref="I37" authorId="0">
      <text>
        <r>
          <rPr>
            <sz val="8"/>
            <color indexed="81"/>
            <rFont val="Tahoma"/>
            <family val="2"/>
          </rPr>
          <t>Ver políticas de Puentes
Ver políticas de Volcán</t>
        </r>
      </text>
    </comment>
    <comment ref="J37" authorId="0">
      <text>
        <r>
          <rPr>
            <sz val="8"/>
            <color indexed="81"/>
            <rFont val="Tahoma"/>
            <family val="2"/>
          </rPr>
          <t>Ver políticas de Puentes
Ver políticas de Volcán</t>
        </r>
      </text>
    </comment>
    <comment ref="I39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39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41" authorId="0">
      <text>
        <r>
          <rPr>
            <sz val="8"/>
            <color indexed="81"/>
            <rFont val="Tahoma"/>
            <family val="2"/>
          </rPr>
          <t xml:space="preserve">Ver políticas de Puentes
Ver políticas de Volcán
</t>
        </r>
      </text>
    </comment>
    <comment ref="J41" authorId="0">
      <text>
        <r>
          <rPr>
            <sz val="8"/>
            <color indexed="81"/>
            <rFont val="Tahoma"/>
            <family val="2"/>
          </rPr>
          <t xml:space="preserve">Ver políticas de Puentes
Ver políticas de Volcán
</t>
        </r>
      </text>
    </comment>
    <comment ref="I43" authorId="0">
      <text>
        <r>
          <rPr>
            <sz val="8"/>
            <color indexed="81"/>
            <rFont val="Tahoma"/>
            <family val="2"/>
          </rPr>
          <t>Ver políticas de Puentes
Ver políticas de Volcán</t>
        </r>
      </text>
    </comment>
    <comment ref="J43" authorId="0">
      <text>
        <r>
          <rPr>
            <sz val="8"/>
            <color indexed="81"/>
            <rFont val="Tahoma"/>
            <family val="2"/>
          </rPr>
          <t>Ver políticas de Puentes
Ver políticas de Volcán</t>
        </r>
      </text>
    </comment>
    <comment ref="I45" authorId="0">
      <text>
        <r>
          <rPr>
            <sz val="8"/>
            <color indexed="81"/>
            <rFont val="Tahoma"/>
            <family val="2"/>
          </rPr>
          <t>Ver políticas de Puentes
Ver políticas de Volcán</t>
        </r>
      </text>
    </comment>
    <comment ref="J45" authorId="0">
      <text>
        <r>
          <rPr>
            <sz val="8"/>
            <color indexed="81"/>
            <rFont val="Tahoma"/>
            <family val="2"/>
          </rPr>
          <t>Ver políticas de Puentes
Ver políticas de Volcán</t>
        </r>
      </text>
    </comment>
    <comment ref="I47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7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9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49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51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1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3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53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8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8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0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0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2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2" authorId="0">
      <text>
        <r>
          <rPr>
            <sz val="8"/>
            <color indexed="81"/>
            <rFont val="Verdana"/>
            <family val="2"/>
          </rPr>
          <t>7 años edad mínima permitida y paga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4" authorId="0">
      <text>
        <r>
          <rPr>
            <sz val="8"/>
            <color indexed="81"/>
            <rFont val="Tahoma"/>
            <family val="2"/>
          </rPr>
          <t xml:space="preserve">7 años es la edad mínima y pagan tarifa de adulto.
</t>
        </r>
      </text>
    </comment>
    <comment ref="J74" authorId="0">
      <text>
        <r>
          <rPr>
            <sz val="8"/>
            <color indexed="81"/>
            <rFont val="Tahoma"/>
            <family val="2"/>
          </rPr>
          <t xml:space="preserve">7 años es la edad mínima y pagan tarifa de adulto.
</t>
        </r>
      </text>
    </comment>
    <comment ref="I76" authorId="0">
      <text>
        <r>
          <rPr>
            <sz val="8"/>
            <color indexed="81"/>
            <rFont val="Verdana"/>
            <family val="2"/>
          </rPr>
          <t xml:space="preserve">5 años es la edad mínima. 
5 a 11 años tienen 25% descuento
12 años en adelante pagan tarifa de adulto. 
</t>
        </r>
      </text>
    </comment>
    <comment ref="J76" authorId="0">
      <text>
        <r>
          <rPr>
            <sz val="8"/>
            <color indexed="81"/>
            <rFont val="Verdana"/>
            <family val="2"/>
          </rPr>
          <t xml:space="preserve">5 años es la edad mínima. 
5 a 11 años tienen 25% descuento
12 años en adelante pagan tarifa de adulto. 
</t>
        </r>
      </text>
    </comment>
    <comment ref="I78" authorId="0">
      <text>
        <r>
          <rPr>
            <sz val="8"/>
            <color indexed="81"/>
            <rFont val="Tahoma"/>
            <family val="2"/>
          </rPr>
          <t xml:space="preserve">0 a 3 años no pagan.
3 a 10 años pagan 50%.
</t>
        </r>
      </text>
    </comment>
    <comment ref="J78" authorId="0">
      <text>
        <r>
          <rPr>
            <sz val="8"/>
            <color indexed="81"/>
            <rFont val="Tahoma"/>
            <family val="2"/>
          </rPr>
          <t xml:space="preserve">0 a 3 años no pagan.
3 a 10 años pagan 50%.
</t>
        </r>
      </text>
    </comment>
    <comment ref="I82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82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84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84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86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86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88" authorId="0">
      <text>
        <r>
          <rPr>
            <sz val="8"/>
            <color indexed="81"/>
            <rFont val="Tahoma"/>
            <family val="2"/>
          </rPr>
          <t xml:space="preserve">0 a 3 años no pagan.
</t>
        </r>
        <r>
          <rPr>
            <sz val="8"/>
            <color indexed="81"/>
            <rFont val="Verdana"/>
            <family val="2"/>
          </rPr>
          <t>4 a 10 años pagan 50%.
11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88" authorId="0">
      <text>
        <r>
          <rPr>
            <sz val="8"/>
            <color indexed="81"/>
            <rFont val="Tahoma"/>
            <family val="2"/>
          </rPr>
          <t xml:space="preserve">0 a 3 años no pagan.
</t>
        </r>
        <r>
          <rPr>
            <sz val="8"/>
            <color indexed="81"/>
            <rFont val="Verdana"/>
            <family val="2"/>
          </rPr>
          <t>4 a 10 años pagan 50%.
11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90" authorId="0">
      <text>
        <r>
          <rPr>
            <sz val="8"/>
            <color indexed="81"/>
            <rFont val="Tahoma"/>
            <family val="2"/>
          </rPr>
          <t xml:space="preserve">0 a 3 años no pagan.
</t>
        </r>
        <r>
          <rPr>
            <sz val="8"/>
            <color indexed="81"/>
            <rFont val="Verdana"/>
            <family val="2"/>
          </rPr>
          <t>4 a 10 años pagan 50%.
11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90" authorId="0">
      <text>
        <r>
          <rPr>
            <sz val="8"/>
            <color indexed="81"/>
            <rFont val="Tahoma"/>
            <family val="2"/>
          </rPr>
          <t xml:space="preserve">0 a 3 años no pagan.
</t>
        </r>
        <r>
          <rPr>
            <sz val="8"/>
            <color indexed="81"/>
            <rFont val="Verdana"/>
            <family val="2"/>
          </rPr>
          <t>4 a 10 años pagan 50%.
11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92" authorId="0">
      <text>
        <r>
          <rPr>
            <sz val="8"/>
            <color indexed="81"/>
            <rFont val="Tahoma"/>
            <family val="2"/>
          </rPr>
          <t xml:space="preserve">0 a 3 años no pagan.
4 a 10 años pagan 50%.
11 años en adelante pagan tarifa de adulto.
</t>
        </r>
      </text>
    </comment>
    <comment ref="J92" authorId="0">
      <text>
        <r>
          <rPr>
            <sz val="8"/>
            <color indexed="81"/>
            <rFont val="Tahoma"/>
            <family val="2"/>
          </rPr>
          <t xml:space="preserve">0 a 3 años no pagan.
4 a 10 años pagan 50%.
11 años en adelante pagan tarifa de adulto.
</t>
        </r>
      </text>
    </comment>
    <comment ref="I94" authorId="0">
      <text>
        <r>
          <rPr>
            <sz val="8"/>
            <color indexed="81"/>
            <rFont val="Tahoma"/>
            <family val="2"/>
          </rPr>
          <t xml:space="preserve">0 a 3 años no pagan.
4 a 10 años pagan 50%.
11 años en adelante pagan tarifa de adulto.
</t>
        </r>
      </text>
    </comment>
    <comment ref="J94" authorId="0">
      <text>
        <r>
          <rPr>
            <sz val="8"/>
            <color indexed="81"/>
            <rFont val="Tahoma"/>
            <family val="2"/>
          </rPr>
          <t xml:space="preserve">0 a 3 años no pagan.
4 a 10 años pagan 50%.
11 años en adelante pagan tarifa de adulto.
</t>
        </r>
      </text>
    </comment>
    <comment ref="I97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97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99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99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101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101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103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103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105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105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107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107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109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109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112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4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114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116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J116" authorId="0">
      <text>
        <r>
          <rPr>
            <sz val="8"/>
            <color indexed="81"/>
            <rFont val="Tahoma"/>
            <family val="2"/>
          </rPr>
          <t xml:space="preserve">0 a 3 años no pagan. 
3 a 6 años pagan 50%.
6 años en adelante pagan tarifa de adulto.
</t>
        </r>
      </text>
    </comment>
    <comment ref="I118" authorId="0">
      <text>
        <r>
          <rPr>
            <sz val="8"/>
            <color indexed="81"/>
            <rFont val="Tahoma"/>
            <family val="2"/>
          </rPr>
          <t>0 a 3 años no pagan.
4 a 10 años pagan 50%.
11 años en adelante pagan tarifa de adulto.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J118" authorId="0">
      <text>
        <r>
          <rPr>
            <sz val="8"/>
            <color indexed="81"/>
            <rFont val="Tahoma"/>
            <family val="2"/>
          </rPr>
          <t>0 a 3 años no pagan.
4 a 10 años pagan 50%.
11 años en adelante pagan tarifa de adulto.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I120" authorId="0">
      <text>
        <r>
          <rPr>
            <sz val="8"/>
            <color indexed="81"/>
            <rFont val="Tahoma"/>
            <family val="2"/>
          </rPr>
          <t>0 a 3 años no pagan.
4 a 10 años pagan 50%.
11 años en adelante pagan tarifa de adulto.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J120" authorId="0">
      <text>
        <r>
          <rPr>
            <sz val="8"/>
            <color indexed="81"/>
            <rFont val="Tahoma"/>
            <family val="2"/>
          </rPr>
          <t>0 a 3 años no pagan.
4 a 10 años pagan 50%.
11 años en adelante pagan tarifa de adulto.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I122" authorId="0">
      <text>
        <r>
          <rPr>
            <sz val="8"/>
            <color indexed="81"/>
            <rFont val="Tahoma"/>
            <family val="2"/>
          </rPr>
          <t xml:space="preserve">0 a 3 años no pagan.
4 a 10 años pagan 50%.
11 años en adelante pagan tarifa de adulto.
</t>
        </r>
      </text>
    </comment>
    <comment ref="J122" authorId="0">
      <text>
        <r>
          <rPr>
            <sz val="8"/>
            <color indexed="81"/>
            <rFont val="Tahoma"/>
            <family val="2"/>
          </rPr>
          <t xml:space="preserve">0 a 3 años no pagan.
4 a 10 años pagan 50%.
11 años en adelante pagan tarifa de adulto.
</t>
        </r>
      </text>
    </comment>
    <comment ref="I124" authorId="0">
      <text>
        <r>
          <rPr>
            <sz val="8"/>
            <color indexed="81"/>
            <rFont val="Tahoma"/>
            <family val="2"/>
          </rPr>
          <t xml:space="preserve">0 a 3 años no pagan.
4 a 10 años pagan 50%.
11 años en adelante pagan tarifa de adulto.
</t>
        </r>
      </text>
    </comment>
    <comment ref="J124" authorId="0">
      <text>
        <r>
          <rPr>
            <sz val="8"/>
            <color indexed="81"/>
            <rFont val="Tahoma"/>
            <family val="2"/>
          </rPr>
          <t xml:space="preserve">0 a 3 años no pagan.
4 a 10 años pagan 50%.
11 años en adelante pagan tarifa de adulto.
</t>
        </r>
      </text>
    </comment>
    <comment ref="I127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27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9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29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1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1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3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5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5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7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7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9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sz val="8"/>
            <color indexed="81"/>
            <rFont val="Verdana"/>
            <family val="2"/>
          </rPr>
          <t>0 a 3 años no pagan. 
3 a 6 años pagan 50%.
6 años en adelante pagan tarifa de adulto.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<sst xmlns="http://schemas.openxmlformats.org/spreadsheetml/2006/main" count="321" uniqueCount="148">
  <si>
    <t>RACK</t>
  </si>
  <si>
    <t>NETO</t>
  </si>
  <si>
    <t>INCLUYE</t>
  </si>
  <si>
    <t>TOUR</t>
  </si>
  <si>
    <t>equipo en general / frutas frescas</t>
  </si>
  <si>
    <t>equipo en general / frutas frescas de la zona</t>
  </si>
  <si>
    <t xml:space="preserve">Transporte / guía naturalista bilingüe  </t>
  </si>
  <si>
    <t xml:space="preserve">Transporte / guía naturalista bilingüe </t>
  </si>
  <si>
    <t>Transporte / guía naturalista bilingüe / bebida</t>
  </si>
  <si>
    <t xml:space="preserve">Transporte / guía naturalista bilingüe / bebida  </t>
  </si>
  <si>
    <t xml:space="preserve">Transporte / guía naturalista bilingüe / bebida </t>
  </si>
  <si>
    <t>GRUPOS</t>
  </si>
  <si>
    <t>TARIFAS</t>
  </si>
  <si>
    <t>entrada a la reserva el Silencio / bebida / Ecotermales</t>
  </si>
  <si>
    <t xml:space="preserve">equipo en general / rico almuerzo </t>
  </si>
  <si>
    <t xml:space="preserve">Guía naturalista bilingüe / refrigerio de bienvenida </t>
  </si>
  <si>
    <t xml:space="preserve">Transporte / guía naturalista bilingüe / equipo  </t>
  </si>
  <si>
    <t>En la mañana</t>
  </si>
  <si>
    <t>En la tarde</t>
  </si>
  <si>
    <t>IMPORTANTE !!</t>
  </si>
  <si>
    <t>Day 1</t>
  </si>
  <si>
    <t>Day 2</t>
  </si>
  <si>
    <t>White Water Rafting</t>
  </si>
  <si>
    <t>entrada a la reserva el Silencio</t>
  </si>
  <si>
    <t>ACTIVIDADES EN RIOS Y EL LAGO ARENAL ( CANOA, BALSA, KAYAK )     ( MINIMO 2  PERSONAS )</t>
  </si>
  <si>
    <t xml:space="preserve">Transporte / guía naturalista bilingüe / </t>
  </si>
  <si>
    <t>equipo en general / refrigerio de frutas en el rio</t>
  </si>
  <si>
    <t>Transporte / guia naturalista bilingüe / equipo de rio</t>
  </si>
  <si>
    <t xml:space="preserve">ACTIVIDADES EN EL REFUGIO CAÑO NEGRO EN BOTE ( PANTOON )     </t>
  </si>
  <si>
    <t xml:space="preserve"> refrigerio de bienvenida / agua / rico almuerzo tipico</t>
  </si>
  <si>
    <t>Minimo 2 personas</t>
  </si>
  <si>
    <t>Minimo 6 personas</t>
  </si>
  <si>
    <t>OTROS TOURS     ( MINIMO 2 PERSONAS )</t>
  </si>
  <si>
    <t xml:space="preserve"> almuerzo / bebida / Tabacon con cena</t>
  </si>
  <si>
    <t>Transporte / guía  naturalista bilingüe certificado</t>
  </si>
  <si>
    <t xml:space="preserve"> entrada al parque / almuerzo tipico</t>
  </si>
  <si>
    <t>entrada a la reserva el Silencio / Baldi Termae</t>
  </si>
  <si>
    <t xml:space="preserve">entrada a la reserva el Silencio / Baldi Termae con almuerzo </t>
  </si>
  <si>
    <t>entrada a la reserva el Silencio / Tabacón con almuerzo</t>
  </si>
  <si>
    <t>entrada a la reserva el Silencio / Ecotermales con almuerzo</t>
  </si>
  <si>
    <t xml:space="preserve"> entradas a la reserva el Silencio / bebida / Baldi Termae</t>
  </si>
  <si>
    <t>entrada a la reserva el Silencio / Baldi Termae con cena</t>
  </si>
  <si>
    <t>entrada a la reserva el Silencio / Tabacón con cena</t>
  </si>
  <si>
    <t>entrada a la reserva el Silencio / Ecotermales con cena</t>
  </si>
  <si>
    <t xml:space="preserve"> entrada a los puentes / agua</t>
  </si>
  <si>
    <t>equipo en general / visita a  finca Don Pedro</t>
  </si>
  <si>
    <t>Office hours:   6:30 a.m. to 9:30 p.m. All week</t>
  </si>
  <si>
    <t>Transporte / guía naturalista bilingüe / Safari / Rafting</t>
  </si>
  <si>
    <t xml:space="preserve"> almuerzo / bebida / Baldi con cena</t>
  </si>
  <si>
    <t xml:space="preserve"> almuerzo / bebida / Eco Termales con cena</t>
  </si>
  <si>
    <t xml:space="preserve"> almuerzo / bebida / The Springs con cena</t>
  </si>
  <si>
    <t>Transporte / guía naturalista bilingüe / Hospedaje en Maquenque</t>
  </si>
  <si>
    <t xml:space="preserve"> entradas en general / box lunch / catarata La Fortuna</t>
  </si>
  <si>
    <t>entrada a la reserva el Silencio / The Springs con almuerzo</t>
  </si>
  <si>
    <t>N / A</t>
  </si>
  <si>
    <t>entrada a la reserva el Silencio / The Springs con cena</t>
  </si>
  <si>
    <t xml:space="preserve">entrada al parque / rico almuerzo </t>
  </si>
  <si>
    <t>rico almuerzo / visita a Maquenque</t>
  </si>
  <si>
    <t xml:space="preserve">almuerzo tipico / equipo en general </t>
  </si>
  <si>
    <t>agua / entradas / rico almuerzo tipico</t>
  </si>
  <si>
    <t>puentes colgantes / catarata rio fortuna / almuerzo / bebida</t>
  </si>
  <si>
    <t>puentes colgantes / catarata rio fortuna / almuerzo / Tabacon con cena</t>
  </si>
  <si>
    <t>puentes colgantes / catarata rio fortuna / almuerzo / Baldi con cena</t>
  </si>
  <si>
    <t>Transporte / guía naturalista bilingüe /Bebida</t>
  </si>
  <si>
    <t>entradas a la reserva el Silencio</t>
  </si>
  <si>
    <t>Transporte / guía naturalista bilingüe  / Bebida</t>
  </si>
  <si>
    <t>Opcion 1</t>
  </si>
  <si>
    <t>Opcion 2</t>
  </si>
  <si>
    <t>Overnight (2 dias)</t>
  </si>
  <si>
    <t>Safari float by Canoe</t>
  </si>
  <si>
    <t>Lake Arenal by Canoe</t>
  </si>
  <si>
    <t>Safari float by Kayak</t>
  </si>
  <si>
    <t>Safari float by Raft</t>
  </si>
  <si>
    <t xml:space="preserve">Caño Negro by canoe </t>
  </si>
  <si>
    <t>Canoeing the</t>
  </si>
  <si>
    <t xml:space="preserve"> Tres Amigos River</t>
  </si>
  <si>
    <t xml:space="preserve">Transporte / guía naturalista bilingüe  / frutas </t>
  </si>
  <si>
    <t>Combination tour</t>
  </si>
  <si>
    <t>with Hanging Bridges</t>
  </si>
  <si>
    <t>with Tabacón</t>
  </si>
  <si>
    <t>with Baldi</t>
  </si>
  <si>
    <t>with Eco Termales</t>
  </si>
  <si>
    <t>with The Springs</t>
  </si>
  <si>
    <t>The Best of Arenal</t>
  </si>
  <si>
    <t>Cerro Chato Hike</t>
  </si>
  <si>
    <t>Celeste River Hike</t>
  </si>
  <si>
    <t>Hanging Bridges</t>
  </si>
  <si>
    <t>Morning volcano tour</t>
  </si>
  <si>
    <t>Baldi</t>
  </si>
  <si>
    <t>Tabacon (lunch)</t>
  </si>
  <si>
    <t>Ecotermales</t>
  </si>
  <si>
    <t>Ecotermales (lunch)</t>
  </si>
  <si>
    <t>The Spring (lunch)</t>
  </si>
  <si>
    <t>Arenal Volcano tour</t>
  </si>
  <si>
    <t>Baldi (dinner)</t>
  </si>
  <si>
    <t>Tabacon (dinner)</t>
  </si>
  <si>
    <t>Ecotermales (dinner)</t>
  </si>
  <si>
    <t>The Spring (dinner)</t>
  </si>
  <si>
    <t>Baldi (lunch)</t>
  </si>
  <si>
    <t>Half day</t>
  </si>
  <si>
    <t xml:space="preserve">Telefono: (506) 2479-8200   Fax: (506) 2479-8219  </t>
  </si>
  <si>
    <t xml:space="preserve">Maquenque </t>
  </si>
  <si>
    <t>Unique  Caño Negro</t>
  </si>
  <si>
    <t>entrada al Parque Nacional</t>
  </si>
  <si>
    <t>entrada al Parque Nacional / Baldi Termae</t>
  </si>
  <si>
    <t xml:space="preserve">entrada al Parque Nacional/ Baldi Termae con almuerzo </t>
  </si>
  <si>
    <t>entrada al Parque Nacional / Tabacón con almuerzo</t>
  </si>
  <si>
    <t>entrada al Parque Nacional / bebida / Ecotermales</t>
  </si>
  <si>
    <t>entrada al Parque Nacional / Ecotermales con almuerzo</t>
  </si>
  <si>
    <t>entrada al Parque Nacional / The Springs con almuerzo</t>
  </si>
  <si>
    <t>entradas al Parque Nacional</t>
  </si>
  <si>
    <t>entradas al Parque Nacional / bebida / Baldi Termae</t>
  </si>
  <si>
    <t>entradas al Parque Nacional / Baldi Termae con cena</t>
  </si>
  <si>
    <t>entradas al Parque Nacional / Tabacón con cena</t>
  </si>
  <si>
    <t>entradas al Parque Nacional / bebida / Ecotermales</t>
  </si>
  <si>
    <t>entradas al Parque Nacional / Ecotermales con cena</t>
  </si>
  <si>
    <t>entradas al Parque Nacional / The Springs con cena</t>
  </si>
  <si>
    <t>comidas / Impuestos de salida / entradas</t>
  </si>
  <si>
    <t>One day to Nicaragua</t>
  </si>
  <si>
    <t>Transporte / guía naturalista bilingüe / Desayuno</t>
  </si>
  <si>
    <t>Almuerzo / Impuesto de salida / entradas</t>
  </si>
  <si>
    <t>comidas / Tour Rio tres amigos Canoas / entradas</t>
  </si>
  <si>
    <t>Overnight (2dias ) y Nicaragua</t>
  </si>
  <si>
    <t>**TARIFAS SUJETAS A CAMBIOS SIN PREVIO AVISO**</t>
  </si>
  <si>
    <t>Safari Sostenible</t>
  </si>
  <si>
    <t>equipo en general / visita a  finca Don Pedro / Siembra Arbolito</t>
  </si>
  <si>
    <t>REGRE</t>
  </si>
  <si>
    <t>SALID</t>
  </si>
  <si>
    <t xml:space="preserve">Transporte / guía naturalista bilingüe/puentes colgantes </t>
  </si>
  <si>
    <t xml:space="preserve"> catarata rio fortuna / almuerzo / Eco Termales con cena</t>
  </si>
  <si>
    <t>Transporte / guía naturalista bilingüe /puentes colgantes</t>
  </si>
  <si>
    <t xml:space="preserve"> catarata rio fortuna / almuerzo / The Springs con cena</t>
  </si>
  <si>
    <t xml:space="preserve">NOTA:  NUESTRO NUMERO PARA GRUPOS ES DE 11 PERSONAS EN ADELANTE </t>
  </si>
  <si>
    <t xml:space="preserve">Web:www.canoa-aventura.com   Email: reservas@canoa-aventura.com   </t>
  </si>
  <si>
    <t xml:space="preserve">Telèfono: (506) 2479-8200   Fax: (506) 2479-8219  </t>
  </si>
  <si>
    <t>The Best Arenal</t>
  </si>
  <si>
    <t>Sin Termales</t>
  </si>
  <si>
    <t xml:space="preserve"> almuerzo / bebida </t>
  </si>
  <si>
    <t>NOTA:  PARA EL UNIQUE CAÑO NEGRO TOUR SIN TRANSPORTE TENDRAN QUE ESTAR A LAS 10:00 AM EN EL RESTAURANTE EL CAIMAN</t>
  </si>
  <si>
    <t>NIÑOS RACK</t>
  </si>
  <si>
    <t>NIÑOS NETO</t>
  </si>
  <si>
    <t>TARIFAS REGULARES 2013</t>
  </si>
  <si>
    <t>TARIFAS DESDE 1 ENERO 2013 HASTA 31 DICIEMBRE 2013</t>
  </si>
  <si>
    <t>CAMINATAS AL VOLCAN CON O SIN AGUAS TERMALES    ( MINIMO 2 PERSONAS )</t>
  </si>
  <si>
    <t xml:space="preserve">CAMINATAS AL SILENCIO EN LA MAÑANA  </t>
  </si>
  <si>
    <t xml:space="preserve">CAMINATAS AL PARQUE EN LA MAÑANA  </t>
  </si>
  <si>
    <t xml:space="preserve">CAMINATAS AL PARQUE EN LA TARDE  </t>
  </si>
  <si>
    <t>CAMINATAS AL SILENCIO  EN LA TARDE</t>
  </si>
</sst>
</file>

<file path=xl/styles.xml><?xml version="1.0" encoding="utf-8"?>
<styleSheet xmlns="http://schemas.openxmlformats.org/spreadsheetml/2006/main">
  <numFmts count="4">
    <numFmt numFmtId="164" formatCode="[$$-340A]\ #,##0.00"/>
    <numFmt numFmtId="166" formatCode="[$$-340A]\ #,##0"/>
    <numFmt numFmtId="167" formatCode="[$$-2C0A]\ #,##0"/>
    <numFmt numFmtId="168" formatCode="h:mm:ss;@"/>
  </numFmts>
  <fonts count="16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color indexed="81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9" tint="-0.249977111117893"/>
      <name val="Arial"/>
      <family val="2"/>
    </font>
    <font>
      <b/>
      <sz val="8"/>
      <color indexed="81"/>
      <name val="Tahoma"/>
      <family val="2"/>
    </font>
    <font>
      <sz val="8"/>
      <color rgb="FFF692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6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9" fillId="2" borderId="6" xfId="0" applyFont="1" applyFill="1" applyBorder="1" applyAlignment="1"/>
    <xf numFmtId="0" fontId="9" fillId="2" borderId="0" xfId="0" applyFont="1" applyFill="1" applyBorder="1" applyAlignment="1"/>
    <xf numFmtId="0" fontId="9" fillId="2" borderId="7" xfId="0" applyFont="1" applyFill="1" applyBorder="1" applyAlignment="1"/>
    <xf numFmtId="0" fontId="2" fillId="0" borderId="8" xfId="0" applyFont="1" applyFill="1" applyBorder="1" applyAlignment="1">
      <alignment horizontal="center"/>
    </xf>
    <xf numFmtId="20" fontId="2" fillId="0" borderId="2" xfId="0" applyNumberFormat="1" applyFont="1" applyFill="1" applyBorder="1" applyAlignment="1">
      <alignment horizontal="center"/>
    </xf>
    <xf numFmtId="20" fontId="2" fillId="0" borderId="8" xfId="0" applyNumberFormat="1" applyFont="1" applyFill="1" applyBorder="1" applyAlignment="1">
      <alignment horizontal="center"/>
    </xf>
    <xf numFmtId="167" fontId="2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center"/>
    </xf>
    <xf numFmtId="167" fontId="2" fillId="0" borderId="7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7" fontId="2" fillId="0" borderId="1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0" fontId="2" fillId="0" borderId="5" xfId="0" applyNumberFormat="1" applyFont="1" applyFill="1" applyBorder="1" applyAlignment="1">
      <alignment horizontal="center"/>
    </xf>
    <xf numFmtId="20" fontId="2" fillId="0" borderId="7" xfId="0" applyNumberFormat="1" applyFont="1" applyFill="1" applyBorder="1" applyAlignment="1">
      <alignment horizontal="center"/>
    </xf>
    <xf numFmtId="20" fontId="2" fillId="0" borderId="0" xfId="0" applyNumberFormat="1" applyFont="1" applyFill="1" applyBorder="1" applyAlignment="1">
      <alignment horizontal="center"/>
    </xf>
    <xf numFmtId="20" fontId="2" fillId="0" borderId="6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6" fontId="2" fillId="0" borderId="12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167" fontId="2" fillId="0" borderId="12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67" fontId="2" fillId="4" borderId="6" xfId="0" applyNumberFormat="1" applyFont="1" applyFill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167" fontId="2" fillId="4" borderId="3" xfId="0" applyNumberFormat="1" applyFont="1" applyFill="1" applyBorder="1" applyAlignment="1">
      <alignment horizontal="center"/>
    </xf>
    <xf numFmtId="20" fontId="2" fillId="0" borderId="11" xfId="0" applyNumberFormat="1" applyFont="1" applyFill="1" applyBorder="1" applyAlignment="1">
      <alignment horizontal="center"/>
    </xf>
    <xf numFmtId="167" fontId="2" fillId="0" borderId="11" xfId="0" applyNumberFormat="1" applyFont="1" applyFill="1" applyBorder="1" applyAlignment="1">
      <alignment horizontal="center"/>
    </xf>
    <xf numFmtId="20" fontId="2" fillId="0" borderId="3" xfId="0" applyNumberFormat="1" applyFont="1" applyFill="1" applyBorder="1" applyAlignment="1">
      <alignment horizontal="center"/>
    </xf>
    <xf numFmtId="20" fontId="2" fillId="2" borderId="8" xfId="0" applyNumberFormat="1" applyFont="1" applyFill="1" applyBorder="1" applyAlignment="1">
      <alignment horizontal="center"/>
    </xf>
    <xf numFmtId="20" fontId="2" fillId="2" borderId="3" xfId="0" applyNumberFormat="1" applyFont="1" applyFill="1" applyBorder="1" applyAlignment="1">
      <alignment horizontal="center"/>
    </xf>
    <xf numFmtId="20" fontId="2" fillId="2" borderId="6" xfId="0" applyNumberFormat="1" applyFont="1" applyFill="1" applyBorder="1" applyAlignment="1">
      <alignment horizontal="center"/>
    </xf>
    <xf numFmtId="20" fontId="2" fillId="2" borderId="5" xfId="0" applyNumberFormat="1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0" fontId="2" fillId="4" borderId="8" xfId="0" applyNumberFormat="1" applyFont="1" applyFill="1" applyBorder="1" applyAlignment="1">
      <alignment horizontal="center"/>
    </xf>
    <xf numFmtId="20" fontId="2" fillId="4" borderId="3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20" fontId="2" fillId="4" borderId="6" xfId="0" applyNumberFormat="1" applyFont="1" applyFill="1" applyBorder="1" applyAlignment="1">
      <alignment horizontal="center"/>
    </xf>
    <xf numFmtId="20" fontId="2" fillId="4" borderId="5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20" fontId="2" fillId="4" borderId="2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7" fontId="2" fillId="0" borderId="3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7" fontId="2" fillId="4" borderId="7" xfId="0" applyNumberFormat="1" applyFont="1" applyFill="1" applyBorder="1" applyAlignment="1">
      <alignment horizontal="center"/>
    </xf>
    <xf numFmtId="167" fontId="2" fillId="4" borderId="7" xfId="0" applyNumberFormat="1" applyFont="1" applyFill="1" applyBorder="1" applyAlignment="1"/>
    <xf numFmtId="167" fontId="2" fillId="4" borderId="9" xfId="0" applyNumberFormat="1" applyFont="1" applyFill="1" applyBorder="1" applyAlignment="1"/>
    <xf numFmtId="167" fontId="2" fillId="4" borderId="6" xfId="0" applyNumberFormat="1" applyFont="1" applyFill="1" applyBorder="1" applyAlignment="1"/>
    <xf numFmtId="167" fontId="2" fillId="4" borderId="4" xfId="0" applyNumberFormat="1" applyFont="1" applyFill="1" applyBorder="1" applyAlignment="1"/>
    <xf numFmtId="167" fontId="2" fillId="4" borderId="0" xfId="0" applyNumberFormat="1" applyFont="1" applyFill="1" applyBorder="1" applyAlignment="1"/>
    <xf numFmtId="167" fontId="2" fillId="0" borderId="4" xfId="0" applyNumberFormat="1" applyFont="1" applyFill="1" applyBorder="1" applyAlignment="1"/>
    <xf numFmtId="167" fontId="2" fillId="0" borderId="6" xfId="0" applyNumberFormat="1" applyFont="1" applyFill="1" applyBorder="1" applyAlignment="1"/>
    <xf numFmtId="167" fontId="2" fillId="4" borderId="0" xfId="0" applyNumberFormat="1" applyFont="1" applyFill="1" applyBorder="1" applyAlignment="1">
      <alignment horizontal="center"/>
    </xf>
    <xf numFmtId="167" fontId="2" fillId="4" borderId="1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6" fontId="2" fillId="0" borderId="6" xfId="0" applyNumberFormat="1" applyFont="1" applyFill="1" applyBorder="1" applyAlignment="1">
      <alignment horizontal="center"/>
    </xf>
    <xf numFmtId="166" fontId="2" fillId="0" borderId="8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167" fontId="2" fillId="0" borderId="9" xfId="0" applyNumberFormat="1" applyFont="1" applyFill="1" applyBorder="1" applyAlignment="1"/>
    <xf numFmtId="167" fontId="2" fillId="0" borderId="7" xfId="0" applyNumberFormat="1" applyFont="1" applyFill="1" applyBorder="1" applyAlignment="1"/>
    <xf numFmtId="167" fontId="2" fillId="4" borderId="1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left"/>
    </xf>
    <xf numFmtId="0" fontId="1" fillId="4" borderId="0" xfId="0" applyFont="1" applyFill="1"/>
    <xf numFmtId="20" fontId="2" fillId="0" borderId="1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1" applyFont="1" applyBorder="1" applyAlignment="1" applyProtection="1">
      <alignment horizontal="center"/>
    </xf>
    <xf numFmtId="0" fontId="10" fillId="0" borderId="0" xfId="1" applyFont="1" applyBorder="1" applyAlignment="1" applyProtection="1">
      <alignment horizontal="center"/>
    </xf>
    <xf numFmtId="0" fontId="10" fillId="0" borderId="5" xfId="1" applyFont="1" applyBorder="1" applyAlignment="1" applyProtection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168" fontId="2" fillId="0" borderId="7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69200"/>
      <color rgb="FFCC66FF"/>
      <color rgb="FF996633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38407</xdr:colOff>
      <xdr:row>0</xdr:row>
      <xdr:rowOff>115222</xdr:rowOff>
    </xdr:from>
    <xdr:to>
      <xdr:col>1</xdr:col>
      <xdr:colOff>756361</xdr:colOff>
      <xdr:row>2</xdr:row>
      <xdr:rowOff>182511</xdr:rowOff>
    </xdr:to>
    <xdr:pic>
      <xdr:nvPicPr>
        <xdr:cNvPr id="44211" name="Picture 43187" descr="cano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07" y="115222"/>
          <a:ext cx="717954" cy="528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717954</xdr:colOff>
      <xdr:row>62</xdr:row>
      <xdr:rowOff>128740</xdr:rowOff>
    </xdr:to>
    <xdr:pic>
      <xdr:nvPicPr>
        <xdr:cNvPr id="12" name="Picture 43187" descr="cano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786169"/>
          <a:ext cx="717954" cy="528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285750</xdr:colOff>
      <xdr:row>59</xdr:row>
      <xdr:rowOff>63500</xdr:rowOff>
    </xdr:from>
    <xdr:to>
      <xdr:col>9</xdr:col>
      <xdr:colOff>619125</xdr:colOff>
      <xdr:row>64</xdr:row>
      <xdr:rowOff>79375</xdr:rowOff>
    </xdr:to>
    <xdr:grpSp>
      <xdr:nvGrpSpPr>
        <xdr:cNvPr id="28" name="27 Grupo"/>
        <xdr:cNvGrpSpPr/>
      </xdr:nvGrpSpPr>
      <xdr:grpSpPr>
        <a:xfrm>
          <a:off x="6167438" y="9548813"/>
          <a:ext cx="1492250" cy="920750"/>
          <a:chOff x="8606658" y="18094941"/>
          <a:chExt cx="1756493" cy="1039914"/>
        </a:xfrm>
      </xdr:grpSpPr>
      <xdr:pic>
        <xdr:nvPicPr>
          <xdr:cNvPr id="29" name="Imagen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369834" y="18287743"/>
            <a:ext cx="194188" cy="160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" name="Objeto 1"/>
          <xdr:cNvPicPr>
            <a:picLocks noChangeArrowheads="1"/>
          </xdr:cNvPicPr>
        </xdr:nvPicPr>
        <xdr:blipFill>
          <a:blip xmlns:r="http://schemas.openxmlformats.org/officeDocument/2006/relationships" r:embed="rId3" cstate="print"/>
          <a:srcRect b="-45706"/>
          <a:stretch>
            <a:fillRect/>
          </a:stretch>
        </xdr:blipFill>
        <xdr:spPr bwMode="auto">
          <a:xfrm>
            <a:off x="8606658" y="18094941"/>
            <a:ext cx="1756493" cy="2534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1" name="Imagen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761129" y="18325177"/>
            <a:ext cx="194188" cy="1591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2" name="Imagen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943514" y="18326664"/>
            <a:ext cx="194188" cy="160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" name="Imagen 2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9072563" y="18534063"/>
            <a:ext cx="796565" cy="6007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261938</xdr:colOff>
      <xdr:row>0</xdr:row>
      <xdr:rowOff>63500</xdr:rowOff>
    </xdr:from>
    <xdr:to>
      <xdr:col>9</xdr:col>
      <xdr:colOff>595313</xdr:colOff>
      <xdr:row>4</xdr:row>
      <xdr:rowOff>150812</xdr:rowOff>
    </xdr:to>
    <xdr:grpSp>
      <xdr:nvGrpSpPr>
        <xdr:cNvPr id="34" name="33 Grupo"/>
        <xdr:cNvGrpSpPr/>
      </xdr:nvGrpSpPr>
      <xdr:grpSpPr>
        <a:xfrm>
          <a:off x="6143626" y="63500"/>
          <a:ext cx="1492250" cy="920750"/>
          <a:chOff x="8606658" y="18094941"/>
          <a:chExt cx="1756493" cy="1039914"/>
        </a:xfrm>
      </xdr:grpSpPr>
      <xdr:pic>
        <xdr:nvPicPr>
          <xdr:cNvPr id="35" name="Imagen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369834" y="18287743"/>
            <a:ext cx="194188" cy="160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6" name="Objeto 1"/>
          <xdr:cNvPicPr>
            <a:picLocks noChangeArrowheads="1"/>
          </xdr:cNvPicPr>
        </xdr:nvPicPr>
        <xdr:blipFill>
          <a:blip xmlns:r="http://schemas.openxmlformats.org/officeDocument/2006/relationships" r:embed="rId3" cstate="print"/>
          <a:srcRect b="-45706"/>
          <a:stretch>
            <a:fillRect/>
          </a:stretch>
        </xdr:blipFill>
        <xdr:spPr bwMode="auto">
          <a:xfrm>
            <a:off x="8606658" y="18094941"/>
            <a:ext cx="1756493" cy="2534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7" name="Imagen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761129" y="18325177"/>
            <a:ext cx="194188" cy="1591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8" name="Imagen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943514" y="18326664"/>
            <a:ext cx="194188" cy="160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9" name="Imagen 2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9072563" y="18534063"/>
            <a:ext cx="796565" cy="6007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noa-aventura.com/" TargetMode="External"/><Relationship Id="rId1" Type="http://schemas.openxmlformats.org/officeDocument/2006/relationships/hyperlink" Target="http://www.canoa-aventura.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4"/>
  <sheetViews>
    <sheetView showGridLines="0" tabSelected="1" topLeftCell="B1" zoomScale="120" zoomScaleNormal="120" workbookViewId="0">
      <selection activeCell="E11" sqref="E11"/>
    </sheetView>
  </sheetViews>
  <sheetFormatPr baseColWidth="10" defaultRowHeight="12.75"/>
  <cols>
    <col min="1" max="1" width="20" style="2" hidden="1" customWidth="1"/>
    <col min="2" max="2" width="16.28515625" style="2" customWidth="1"/>
    <col min="3" max="3" width="6.28515625" style="5" customWidth="1"/>
    <col min="4" max="4" width="5.7109375" style="5" customWidth="1"/>
    <col min="5" max="5" width="47.85546875" style="1" customWidth="1"/>
    <col min="6" max="6" width="4.85546875" style="5" customWidth="1"/>
    <col min="7" max="8" width="7.140625" style="5" customWidth="1"/>
    <col min="9" max="9" width="10.28515625" style="5" bestFit="1" customWidth="1"/>
    <col min="10" max="10" width="10" style="5" bestFit="1" customWidth="1"/>
    <col min="11" max="16384" width="11.42578125" style="2"/>
  </cols>
  <sheetData>
    <row r="1" spans="2:10" ht="18.75" customHeight="1">
      <c r="B1" s="134" t="s">
        <v>134</v>
      </c>
      <c r="C1" s="135"/>
      <c r="D1" s="135"/>
      <c r="E1" s="135"/>
      <c r="F1" s="135"/>
      <c r="G1" s="135"/>
      <c r="H1" s="135"/>
      <c r="I1" s="135"/>
      <c r="J1" s="136"/>
    </row>
    <row r="2" spans="2:10" ht="17.25" customHeight="1">
      <c r="B2" s="122" t="s">
        <v>133</v>
      </c>
      <c r="C2" s="123"/>
      <c r="D2" s="123"/>
      <c r="E2" s="123"/>
      <c r="F2" s="123"/>
      <c r="G2" s="123"/>
      <c r="H2" s="123"/>
      <c r="I2" s="123"/>
      <c r="J2" s="124"/>
    </row>
    <row r="3" spans="2:10" ht="15" customHeight="1">
      <c r="B3" s="125" t="s">
        <v>46</v>
      </c>
      <c r="C3" s="126"/>
      <c r="D3" s="126"/>
      <c r="E3" s="126"/>
      <c r="F3" s="126"/>
      <c r="G3" s="126"/>
      <c r="H3" s="126"/>
      <c r="I3" s="126"/>
      <c r="J3" s="127"/>
    </row>
    <row r="4" spans="2:10" ht="14.25" customHeight="1">
      <c r="B4" s="122" t="s">
        <v>141</v>
      </c>
      <c r="C4" s="123"/>
      <c r="D4" s="123"/>
      <c r="E4" s="123"/>
      <c r="F4" s="123"/>
      <c r="G4" s="123"/>
      <c r="H4" s="123"/>
      <c r="I4" s="123"/>
      <c r="J4" s="124"/>
    </row>
    <row r="5" spans="2:10" ht="15.75" customHeight="1" thickBot="1">
      <c r="B5" s="128" t="s">
        <v>142</v>
      </c>
      <c r="C5" s="129"/>
      <c r="D5" s="129"/>
      <c r="E5" s="129"/>
      <c r="F5" s="129"/>
      <c r="G5" s="129"/>
      <c r="H5" s="129"/>
      <c r="I5" s="129"/>
      <c r="J5" s="130"/>
    </row>
    <row r="6" spans="2:10" ht="23.1" customHeight="1" thickBot="1">
      <c r="B6" s="73" t="s">
        <v>3</v>
      </c>
      <c r="C6" s="74" t="s">
        <v>127</v>
      </c>
      <c r="D6" s="72" t="s">
        <v>126</v>
      </c>
      <c r="E6" s="75" t="s">
        <v>2</v>
      </c>
      <c r="F6" s="131" t="s">
        <v>12</v>
      </c>
      <c r="G6" s="132"/>
      <c r="H6" s="132"/>
      <c r="I6" s="132"/>
      <c r="J6" s="133"/>
    </row>
    <row r="7" spans="2:10" ht="18.75" customHeight="1" thickBot="1">
      <c r="B7" s="137" t="s">
        <v>24</v>
      </c>
      <c r="C7" s="138"/>
      <c r="D7" s="138"/>
      <c r="E7" s="138"/>
      <c r="F7" s="139"/>
      <c r="G7" s="138"/>
      <c r="H7" s="138"/>
      <c r="I7" s="138"/>
      <c r="J7" s="140"/>
    </row>
    <row r="8" spans="2:10" ht="18.75" customHeight="1" thickBot="1">
      <c r="B8" s="6"/>
      <c r="C8" s="7"/>
      <c r="D8" s="8"/>
      <c r="E8" s="8"/>
      <c r="F8" s="71" t="s">
        <v>0</v>
      </c>
      <c r="G8" s="72" t="s">
        <v>1</v>
      </c>
      <c r="H8" s="72" t="s">
        <v>11</v>
      </c>
      <c r="I8" s="72" t="s">
        <v>139</v>
      </c>
      <c r="J8" s="72" t="s">
        <v>140</v>
      </c>
    </row>
    <row r="9" spans="2:10" s="59" customFormat="1" ht="12" customHeight="1">
      <c r="B9" s="9" t="s">
        <v>69</v>
      </c>
      <c r="C9" s="10">
        <v>0.33333333333333331</v>
      </c>
      <c r="D9" s="11">
        <v>4.1666666666666664E-2</v>
      </c>
      <c r="E9" s="9" t="s">
        <v>6</v>
      </c>
      <c r="F9" s="12">
        <v>72</v>
      </c>
      <c r="G9" s="12">
        <f>F9-(F9*30%)</f>
        <v>50.400000000000006</v>
      </c>
      <c r="H9" s="12">
        <f>F9-(F9*40%)</f>
        <v>43.2</v>
      </c>
      <c r="I9" s="12" t="s">
        <v>54</v>
      </c>
      <c r="J9" s="12" t="s">
        <v>54</v>
      </c>
    </row>
    <row r="10" spans="2:10" s="59" customFormat="1" ht="12" customHeight="1" thickBot="1">
      <c r="B10" s="3" t="s">
        <v>17</v>
      </c>
      <c r="C10" s="13"/>
      <c r="D10" s="3"/>
      <c r="E10" s="3" t="s">
        <v>14</v>
      </c>
      <c r="F10" s="14"/>
      <c r="G10" s="14"/>
      <c r="H10" s="15"/>
      <c r="I10" s="15"/>
      <c r="J10" s="15"/>
    </row>
    <row r="11" spans="2:10" s="59" customFormat="1" ht="12" customHeight="1">
      <c r="B11" s="100" t="s">
        <v>69</v>
      </c>
      <c r="C11" s="104">
        <v>8.3333333333333329E-2</v>
      </c>
      <c r="D11" s="11">
        <v>0.25</v>
      </c>
      <c r="E11" s="101" t="s">
        <v>6</v>
      </c>
      <c r="F11" s="12">
        <v>62</v>
      </c>
      <c r="G11" s="12">
        <f>F11-(F11*30%)</f>
        <v>43.400000000000006</v>
      </c>
      <c r="H11" s="12">
        <f>F11-(F11*40%)</f>
        <v>37.200000000000003</v>
      </c>
      <c r="I11" s="12" t="s">
        <v>54</v>
      </c>
      <c r="J11" s="12" t="s">
        <v>54</v>
      </c>
    </row>
    <row r="12" spans="2:10" s="59" customFormat="1" ht="12" customHeight="1" thickBot="1">
      <c r="B12" s="19" t="s">
        <v>18</v>
      </c>
      <c r="C12" s="16"/>
      <c r="D12" s="17"/>
      <c r="E12" s="66" t="s">
        <v>4</v>
      </c>
      <c r="F12" s="14"/>
      <c r="G12" s="14"/>
      <c r="H12" s="15"/>
      <c r="I12" s="15"/>
      <c r="J12" s="15"/>
    </row>
    <row r="13" spans="2:10" s="59" customFormat="1" ht="12" customHeight="1">
      <c r="B13" s="9" t="s">
        <v>70</v>
      </c>
      <c r="C13" s="23">
        <v>0.33333333333333331</v>
      </c>
      <c r="D13" s="23">
        <v>0.52083333333333337</v>
      </c>
      <c r="E13" s="9" t="s">
        <v>25</v>
      </c>
      <c r="F13" s="12">
        <v>62</v>
      </c>
      <c r="G13" s="12">
        <f>F13-(F13*30%)</f>
        <v>43.400000000000006</v>
      </c>
      <c r="H13" s="12">
        <f>F13-(F13*40%)</f>
        <v>37.200000000000003</v>
      </c>
      <c r="I13" s="12" t="s">
        <v>54</v>
      </c>
      <c r="J13" s="12" t="s">
        <v>54</v>
      </c>
    </row>
    <row r="14" spans="2:10" s="59" customFormat="1" ht="12" customHeight="1" thickBot="1">
      <c r="B14" s="3"/>
      <c r="C14" s="3"/>
      <c r="D14" s="17"/>
      <c r="E14" s="17" t="s">
        <v>5</v>
      </c>
      <c r="F14" s="15"/>
      <c r="G14" s="18"/>
      <c r="H14" s="15"/>
      <c r="I14" s="15"/>
      <c r="J14" s="15"/>
    </row>
    <row r="15" spans="2:10" s="59" customFormat="1" ht="12" customHeight="1">
      <c r="B15" s="9" t="s">
        <v>71</v>
      </c>
      <c r="C15" s="11">
        <v>0.33333333333333331</v>
      </c>
      <c r="D15" s="20">
        <v>4.1666666666666664E-2</v>
      </c>
      <c r="E15" s="3" t="s">
        <v>7</v>
      </c>
      <c r="F15" s="12">
        <v>55</v>
      </c>
      <c r="G15" s="12">
        <f>F15-(F15*30%)</f>
        <v>38.5</v>
      </c>
      <c r="H15" s="12">
        <f>F15-(F15*40%)</f>
        <v>33</v>
      </c>
      <c r="I15" s="12" t="s">
        <v>54</v>
      </c>
      <c r="J15" s="12" t="s">
        <v>54</v>
      </c>
    </row>
    <row r="16" spans="2:10" s="59" customFormat="1" ht="12" customHeight="1" thickBot="1">
      <c r="B16" s="3"/>
      <c r="C16" s="21">
        <v>8.3333333333333329E-2</v>
      </c>
      <c r="D16" s="20">
        <v>0.25</v>
      </c>
      <c r="E16" s="3" t="s">
        <v>5</v>
      </c>
      <c r="F16" s="15"/>
      <c r="G16" s="14"/>
      <c r="H16" s="15"/>
      <c r="I16" s="15"/>
      <c r="J16" s="15"/>
    </row>
    <row r="17" spans="2:10" s="59" customFormat="1" ht="12" customHeight="1">
      <c r="B17" s="9" t="s">
        <v>72</v>
      </c>
      <c r="C17" s="11">
        <v>0.33333333333333331</v>
      </c>
      <c r="D17" s="11">
        <v>4.1666666666666664E-2</v>
      </c>
      <c r="E17" s="9" t="s">
        <v>6</v>
      </c>
      <c r="F17" s="12">
        <v>55</v>
      </c>
      <c r="G17" s="12">
        <f>F17-(F17*30%)</f>
        <v>38.5</v>
      </c>
      <c r="H17" s="12">
        <f>F17-(F17*40%)</f>
        <v>33</v>
      </c>
      <c r="I17" s="12">
        <f>+F17/2</f>
        <v>27.5</v>
      </c>
      <c r="J17" s="12">
        <f>+G17/2</f>
        <v>19.25</v>
      </c>
    </row>
    <row r="18" spans="2:10" s="59" customFormat="1" ht="12" customHeight="1" thickBot="1">
      <c r="B18" s="3" t="s">
        <v>66</v>
      </c>
      <c r="C18" s="21">
        <v>8.3333333333333329E-2</v>
      </c>
      <c r="D18" s="21">
        <v>0.25</v>
      </c>
      <c r="E18" s="3" t="s">
        <v>45</v>
      </c>
      <c r="F18" s="14"/>
      <c r="G18" s="14"/>
      <c r="H18" s="15"/>
      <c r="I18" s="93"/>
      <c r="J18" s="93"/>
    </row>
    <row r="19" spans="2:10" s="59" customFormat="1" ht="12" customHeight="1">
      <c r="B19" s="9" t="s">
        <v>72</v>
      </c>
      <c r="C19" s="11">
        <v>0.33333333333333331</v>
      </c>
      <c r="D19" s="11">
        <v>4.1666666666666664E-2</v>
      </c>
      <c r="E19" s="9" t="s">
        <v>7</v>
      </c>
      <c r="F19" s="12">
        <v>49</v>
      </c>
      <c r="G19" s="12">
        <f>F19-(F19*30%)</f>
        <v>34.299999999999997</v>
      </c>
      <c r="H19" s="12">
        <f>F19-(F19*40%)</f>
        <v>29.4</v>
      </c>
      <c r="I19" s="12">
        <f>+F19/2</f>
        <v>24.5</v>
      </c>
      <c r="J19" s="12">
        <f>+G19/2</f>
        <v>17.149999999999999</v>
      </c>
    </row>
    <row r="20" spans="2:10" s="59" customFormat="1" ht="12" customHeight="1" thickBot="1">
      <c r="B20" s="3" t="s">
        <v>67</v>
      </c>
      <c r="C20" s="21">
        <v>8.3333333333333329E-2</v>
      </c>
      <c r="D20" s="21">
        <v>0.25</v>
      </c>
      <c r="E20" s="3" t="s">
        <v>26</v>
      </c>
      <c r="F20" s="14"/>
      <c r="G20" s="14"/>
      <c r="H20" s="15"/>
      <c r="I20" s="15"/>
      <c r="J20" s="15"/>
    </row>
    <row r="21" spans="2:10" s="59" customFormat="1" ht="12" customHeight="1">
      <c r="B21" s="9" t="s">
        <v>124</v>
      </c>
      <c r="C21" s="11">
        <v>0.33333333333333331</v>
      </c>
      <c r="D21" s="20">
        <v>4.1666666666666664E-2</v>
      </c>
      <c r="E21" s="9" t="s">
        <v>6</v>
      </c>
      <c r="F21" s="12">
        <v>62</v>
      </c>
      <c r="G21" s="12">
        <f>F21-(F21*30%)</f>
        <v>43.400000000000006</v>
      </c>
      <c r="H21" s="12">
        <f>F21-(F21*40%)</f>
        <v>37.200000000000003</v>
      </c>
      <c r="I21" s="12">
        <f>+F21/2</f>
        <v>31</v>
      </c>
      <c r="J21" s="12">
        <f>+G21/2</f>
        <v>21.700000000000003</v>
      </c>
    </row>
    <row r="22" spans="2:10" s="59" customFormat="1" ht="12" customHeight="1" thickBot="1">
      <c r="B22" s="3"/>
      <c r="C22" s="21">
        <v>8.3333333333333329E-2</v>
      </c>
      <c r="D22" s="20">
        <v>0.25</v>
      </c>
      <c r="E22" s="3" t="s">
        <v>125</v>
      </c>
      <c r="F22" s="14"/>
      <c r="G22" s="14"/>
      <c r="H22" s="15"/>
      <c r="I22" s="15"/>
      <c r="J22" s="15"/>
    </row>
    <row r="23" spans="2:10" s="59" customFormat="1" ht="12" customHeight="1">
      <c r="B23" s="9" t="s">
        <v>73</v>
      </c>
      <c r="C23" s="10">
        <v>0.3125</v>
      </c>
      <c r="D23" s="11">
        <v>0.1875</v>
      </c>
      <c r="E23" s="9" t="s">
        <v>16</v>
      </c>
      <c r="F23" s="12">
        <v>138</v>
      </c>
      <c r="G23" s="12">
        <f>F23-(F23*30%)</f>
        <v>96.6</v>
      </c>
      <c r="H23" s="12">
        <f>F23-(F23*40%)</f>
        <v>82.8</v>
      </c>
      <c r="I23" s="12" t="s">
        <v>54</v>
      </c>
      <c r="J23" s="12" t="s">
        <v>54</v>
      </c>
    </row>
    <row r="24" spans="2:10" s="59" customFormat="1" ht="12" customHeight="1" thickBot="1">
      <c r="B24" s="3" t="s">
        <v>67</v>
      </c>
      <c r="C24" s="13"/>
      <c r="D24" s="3"/>
      <c r="E24" s="3" t="s">
        <v>56</v>
      </c>
      <c r="F24" s="14"/>
      <c r="G24" s="14"/>
      <c r="H24" s="14"/>
      <c r="I24" s="93"/>
      <c r="J24" s="93"/>
    </row>
    <row r="25" spans="2:10" s="59" customFormat="1" ht="12" customHeight="1">
      <c r="B25" s="9" t="s">
        <v>74</v>
      </c>
      <c r="C25" s="11">
        <v>0.375</v>
      </c>
      <c r="D25" s="11">
        <v>0.22916666666666666</v>
      </c>
      <c r="E25" s="61" t="s">
        <v>27</v>
      </c>
      <c r="F25" s="12">
        <v>150</v>
      </c>
      <c r="G25" s="12">
        <f>F25-(F25*30%)</f>
        <v>105</v>
      </c>
      <c r="H25" s="12">
        <f>F25-(F25*40%)</f>
        <v>90</v>
      </c>
      <c r="I25" s="12" t="s">
        <v>54</v>
      </c>
      <c r="J25" s="12" t="s">
        <v>54</v>
      </c>
    </row>
    <row r="26" spans="2:10" s="59" customFormat="1" ht="12" customHeight="1" thickBot="1">
      <c r="B26" s="3" t="s">
        <v>75</v>
      </c>
      <c r="C26" s="17"/>
      <c r="D26" s="17"/>
      <c r="E26" s="24" t="s">
        <v>57</v>
      </c>
      <c r="F26" s="15"/>
      <c r="G26" s="15"/>
      <c r="H26" s="18"/>
      <c r="I26" s="93"/>
      <c r="J26" s="93"/>
    </row>
    <row r="27" spans="2:10" s="59" customFormat="1" ht="12" customHeight="1">
      <c r="B27" s="9" t="s">
        <v>99</v>
      </c>
      <c r="C27" s="25">
        <v>0.4375</v>
      </c>
      <c r="D27" s="25">
        <v>0.14583333333333334</v>
      </c>
      <c r="E27" s="26" t="s">
        <v>76</v>
      </c>
      <c r="F27" s="27">
        <v>72</v>
      </c>
      <c r="G27" s="12">
        <f>F27-(F27*30%)</f>
        <v>50.400000000000006</v>
      </c>
      <c r="H27" s="12">
        <f>F27-(F27*40%)</f>
        <v>43.2</v>
      </c>
      <c r="I27" s="12" t="s">
        <v>54</v>
      </c>
      <c r="J27" s="12" t="s">
        <v>54</v>
      </c>
    </row>
    <row r="28" spans="2:10" s="59" customFormat="1" ht="12" customHeight="1" thickBot="1">
      <c r="B28" s="3" t="s">
        <v>22</v>
      </c>
      <c r="C28" s="28"/>
      <c r="D28" s="28"/>
      <c r="E28" s="28" t="s">
        <v>58</v>
      </c>
      <c r="F28" s="92"/>
      <c r="G28" s="92"/>
      <c r="H28" s="92"/>
      <c r="I28" s="15"/>
      <c r="J28" s="15"/>
    </row>
    <row r="29" spans="2:10" s="59" customFormat="1" ht="12" customHeight="1" thickBot="1">
      <c r="B29" s="108" t="s">
        <v>28</v>
      </c>
      <c r="C29" s="109"/>
      <c r="D29" s="109"/>
      <c r="E29" s="109"/>
      <c r="F29" s="109"/>
      <c r="G29" s="109"/>
      <c r="H29" s="109"/>
      <c r="I29" s="109"/>
      <c r="J29" s="112"/>
    </row>
    <row r="30" spans="2:10" s="59" customFormat="1" ht="12" customHeight="1" thickBot="1">
      <c r="B30" s="26" t="s">
        <v>102</v>
      </c>
      <c r="C30" s="23">
        <v>0.3125</v>
      </c>
      <c r="D30" s="23">
        <v>0.16666666666666666</v>
      </c>
      <c r="E30" s="13" t="s">
        <v>25</v>
      </c>
      <c r="F30" s="29">
        <v>63</v>
      </c>
      <c r="G30" s="94">
        <f>F30-(F30*41.67%)</f>
        <v>36.747900000000001</v>
      </c>
      <c r="H30" s="94">
        <f>F30-(F30*50%)</f>
        <v>31.5</v>
      </c>
      <c r="I30" s="95">
        <f>+F30/2</f>
        <v>31.5</v>
      </c>
      <c r="J30" s="30">
        <f>+G30/2</f>
        <v>18.373950000000001</v>
      </c>
    </row>
    <row r="31" spans="2:10" s="59" customFormat="1" ht="12" customHeight="1" thickBot="1">
      <c r="B31" s="28" t="s">
        <v>66</v>
      </c>
      <c r="C31" s="17"/>
      <c r="D31" s="3"/>
      <c r="E31" s="13" t="s">
        <v>29</v>
      </c>
      <c r="F31" s="144" t="s">
        <v>30</v>
      </c>
      <c r="G31" s="145"/>
      <c r="H31" s="145"/>
      <c r="I31" s="145"/>
      <c r="J31" s="146"/>
    </row>
    <row r="32" spans="2:10" s="59" customFormat="1" ht="12" customHeight="1" thickBot="1">
      <c r="B32" s="26" t="s">
        <v>102</v>
      </c>
      <c r="C32" s="11">
        <v>0.41666666666666669</v>
      </c>
      <c r="D32" s="10">
        <v>6.25E-2</v>
      </c>
      <c r="E32" s="60" t="s">
        <v>15</v>
      </c>
      <c r="F32" s="31">
        <v>47</v>
      </c>
      <c r="G32" s="12">
        <f>F32-(F32*30%)</f>
        <v>32.9</v>
      </c>
      <c r="H32" s="12">
        <f>F32-(F32*40%)</f>
        <v>28.2</v>
      </c>
      <c r="I32" s="12">
        <f>+F32/2</f>
        <v>23.5</v>
      </c>
      <c r="J32" s="62">
        <f>+G32/2</f>
        <v>16.45</v>
      </c>
    </row>
    <row r="33" spans="2:10" s="59" customFormat="1" ht="12" customHeight="1" thickBot="1">
      <c r="B33" s="28" t="s">
        <v>67</v>
      </c>
      <c r="C33" s="3"/>
      <c r="D33" s="3"/>
      <c r="E33" s="19" t="s">
        <v>59</v>
      </c>
      <c r="F33" s="141" t="s">
        <v>31</v>
      </c>
      <c r="G33" s="142"/>
      <c r="H33" s="142"/>
      <c r="I33" s="142"/>
      <c r="J33" s="143"/>
    </row>
    <row r="34" spans="2:10" s="59" customFormat="1" ht="12" customHeight="1" thickBot="1">
      <c r="B34" s="108" t="s">
        <v>32</v>
      </c>
      <c r="C34" s="109"/>
      <c r="D34" s="109"/>
      <c r="E34" s="109"/>
      <c r="F34" s="110"/>
      <c r="G34" s="110"/>
      <c r="H34" s="110"/>
      <c r="I34" s="110"/>
      <c r="J34" s="111"/>
    </row>
    <row r="35" spans="2:10" s="59" customFormat="1" ht="12" customHeight="1">
      <c r="B35" s="9" t="s">
        <v>77</v>
      </c>
      <c r="C35" s="11">
        <v>0.3125</v>
      </c>
      <c r="D35" s="11">
        <v>0.3125</v>
      </c>
      <c r="E35" s="78" t="s">
        <v>7</v>
      </c>
      <c r="F35" s="12">
        <v>154</v>
      </c>
      <c r="G35" s="12">
        <f>F35-(F35*30%)</f>
        <v>107.80000000000001</v>
      </c>
      <c r="H35" s="96">
        <f>F35-(F35*40%)</f>
        <v>92.4</v>
      </c>
      <c r="I35" s="12">
        <f>+F35/2</f>
        <v>77</v>
      </c>
      <c r="J35" s="62">
        <f>+G35/2</f>
        <v>53.900000000000006</v>
      </c>
    </row>
    <row r="36" spans="2:10" s="59" customFormat="1" ht="12" customHeight="1" thickBot="1">
      <c r="B36" s="3" t="s">
        <v>78</v>
      </c>
      <c r="C36" s="23"/>
      <c r="D36" s="23"/>
      <c r="E36" s="19" t="s">
        <v>60</v>
      </c>
      <c r="F36" s="14"/>
      <c r="G36" s="32"/>
      <c r="H36" s="91"/>
      <c r="I36" s="15"/>
      <c r="J36" s="92"/>
    </row>
    <row r="37" spans="2:10" s="59" customFormat="1" ht="12" customHeight="1">
      <c r="B37" s="9" t="s">
        <v>77</v>
      </c>
      <c r="C37" s="11">
        <v>0.3125</v>
      </c>
      <c r="D37" s="11">
        <v>0.39583333333333331</v>
      </c>
      <c r="E37" s="9" t="s">
        <v>7</v>
      </c>
      <c r="F37" s="33">
        <v>202</v>
      </c>
      <c r="G37" s="33">
        <f>F37-(F37*30%)</f>
        <v>141.4</v>
      </c>
      <c r="H37" s="33">
        <f>F37-(F37*40%)</f>
        <v>121.19999999999999</v>
      </c>
      <c r="I37" s="34">
        <f>+F37/2</f>
        <v>101</v>
      </c>
      <c r="J37" s="33">
        <f>+G37/2</f>
        <v>70.7</v>
      </c>
    </row>
    <row r="38" spans="2:10" s="59" customFormat="1" ht="12" customHeight="1" thickBot="1">
      <c r="B38" s="3" t="s">
        <v>79</v>
      </c>
      <c r="C38" s="23"/>
      <c r="D38" s="23"/>
      <c r="E38" s="3" t="s">
        <v>61</v>
      </c>
      <c r="F38" s="34"/>
      <c r="G38" s="87"/>
      <c r="H38" s="34"/>
      <c r="I38" s="34"/>
      <c r="J38" s="79"/>
    </row>
    <row r="39" spans="2:10" s="59" customFormat="1" ht="12" customHeight="1">
      <c r="B39" s="9" t="s">
        <v>77</v>
      </c>
      <c r="C39" s="11">
        <v>0.3125</v>
      </c>
      <c r="D39" s="11">
        <v>0.39583333333333331</v>
      </c>
      <c r="E39" s="9" t="s">
        <v>7</v>
      </c>
      <c r="F39" s="33">
        <v>163</v>
      </c>
      <c r="G39" s="33">
        <f>F39-(F39*30%)</f>
        <v>114.1</v>
      </c>
      <c r="H39" s="33">
        <f>F39-(F39*40%)</f>
        <v>97.8</v>
      </c>
      <c r="I39" s="33">
        <f>+F39/2</f>
        <v>81.5</v>
      </c>
      <c r="J39" s="33">
        <f>+G39/2</f>
        <v>57.05</v>
      </c>
    </row>
    <row r="40" spans="2:10" s="59" customFormat="1" ht="12" customHeight="1" thickBot="1">
      <c r="B40" s="3" t="s">
        <v>80</v>
      </c>
      <c r="C40" s="23"/>
      <c r="D40" s="23"/>
      <c r="E40" s="3" t="s">
        <v>62</v>
      </c>
      <c r="F40" s="34"/>
      <c r="G40" s="87"/>
      <c r="H40" s="34"/>
      <c r="I40" s="34"/>
      <c r="J40" s="79"/>
    </row>
    <row r="41" spans="2:10" s="59" customFormat="1" ht="12" customHeight="1">
      <c r="B41" s="9" t="s">
        <v>77</v>
      </c>
      <c r="C41" s="11">
        <v>0.3125</v>
      </c>
      <c r="D41" s="11">
        <v>0.39583333333333331</v>
      </c>
      <c r="E41" s="9" t="s">
        <v>128</v>
      </c>
      <c r="F41" s="12">
        <v>184</v>
      </c>
      <c r="G41" s="12">
        <f>F41-(F41*30%)</f>
        <v>128.80000000000001</v>
      </c>
      <c r="H41" s="12">
        <f>F41-(F41*40%)</f>
        <v>110.39999999999999</v>
      </c>
      <c r="I41" s="12">
        <f>+F41/2</f>
        <v>92</v>
      </c>
      <c r="J41" s="12">
        <f>+G41/2</f>
        <v>64.400000000000006</v>
      </c>
    </row>
    <row r="42" spans="2:10" s="59" customFormat="1" ht="12" customHeight="1" thickBot="1">
      <c r="B42" s="3" t="s">
        <v>81</v>
      </c>
      <c r="C42" s="23"/>
      <c r="D42" s="23"/>
      <c r="E42" s="3" t="s">
        <v>129</v>
      </c>
      <c r="F42" s="14"/>
      <c r="G42" s="32"/>
      <c r="H42" s="14"/>
      <c r="I42" s="14"/>
      <c r="J42" s="15"/>
    </row>
    <row r="43" spans="2:10" s="59" customFormat="1" ht="12" customHeight="1">
      <c r="B43" s="9" t="s">
        <v>77</v>
      </c>
      <c r="C43" s="11">
        <v>0.3125</v>
      </c>
      <c r="D43" s="11">
        <v>0.39583333333333331</v>
      </c>
      <c r="E43" s="9" t="s">
        <v>130</v>
      </c>
      <c r="F43" s="33">
        <v>209</v>
      </c>
      <c r="G43" s="33">
        <f>F43-(F43*30%)</f>
        <v>146.30000000000001</v>
      </c>
      <c r="H43" s="33">
        <f>F43-(F43*40%)</f>
        <v>125.39999999999999</v>
      </c>
      <c r="I43" s="33">
        <f>+F43/2</f>
        <v>104.5</v>
      </c>
      <c r="J43" s="33">
        <f>+G43/2</f>
        <v>73.150000000000006</v>
      </c>
    </row>
    <row r="44" spans="2:10" s="59" customFormat="1" ht="12" customHeight="1" thickBot="1">
      <c r="B44" s="3" t="s">
        <v>82</v>
      </c>
      <c r="C44" s="21"/>
      <c r="D44" s="21"/>
      <c r="E44" s="17" t="s">
        <v>131</v>
      </c>
      <c r="F44" s="79"/>
      <c r="G44" s="88"/>
      <c r="H44" s="79"/>
      <c r="I44" s="79"/>
      <c r="J44" s="79"/>
    </row>
    <row r="45" spans="2:10" s="59" customFormat="1" ht="12" customHeight="1">
      <c r="B45" s="9" t="s">
        <v>135</v>
      </c>
      <c r="C45" s="11">
        <v>0.3125</v>
      </c>
      <c r="D45" s="11">
        <v>0.3125</v>
      </c>
      <c r="E45" s="9" t="s">
        <v>47</v>
      </c>
      <c r="F45" s="34">
        <v>136</v>
      </c>
      <c r="G45" s="33">
        <f>F45-(F45*30%)</f>
        <v>95.2</v>
      </c>
      <c r="H45" s="33">
        <f>F45-(F45*40%)</f>
        <v>81.599999999999994</v>
      </c>
      <c r="I45" s="33">
        <f>+F45/2</f>
        <v>68</v>
      </c>
      <c r="J45" s="33">
        <f>+G45/2</f>
        <v>47.6</v>
      </c>
    </row>
    <row r="46" spans="2:10" s="59" customFormat="1" ht="12" customHeight="1" thickBot="1">
      <c r="B46" s="3" t="s">
        <v>136</v>
      </c>
      <c r="C46" s="23"/>
      <c r="D46" s="23"/>
      <c r="E46" s="17" t="s">
        <v>137</v>
      </c>
      <c r="F46" s="34"/>
      <c r="G46" s="87"/>
      <c r="H46" s="34"/>
      <c r="I46" s="34"/>
      <c r="J46" s="34"/>
    </row>
    <row r="47" spans="2:10" s="59" customFormat="1" ht="12" customHeight="1">
      <c r="B47" s="9" t="s">
        <v>83</v>
      </c>
      <c r="C47" s="11">
        <v>0.3125</v>
      </c>
      <c r="D47" s="11">
        <v>0.39583333333333331</v>
      </c>
      <c r="E47" s="9" t="s">
        <v>47</v>
      </c>
      <c r="F47" s="33">
        <v>214</v>
      </c>
      <c r="G47" s="33">
        <f>F47-(F47*30%)</f>
        <v>149.80000000000001</v>
      </c>
      <c r="H47" s="33">
        <f>F47-(F47*40%)</f>
        <v>128.39999999999998</v>
      </c>
      <c r="I47" s="33" t="s">
        <v>54</v>
      </c>
      <c r="J47" s="33" t="s">
        <v>54</v>
      </c>
    </row>
    <row r="48" spans="2:10" s="59" customFormat="1" ht="12" customHeight="1" thickBot="1">
      <c r="B48" s="3" t="s">
        <v>79</v>
      </c>
      <c r="C48" s="21"/>
      <c r="D48" s="21"/>
      <c r="E48" s="17" t="s">
        <v>33</v>
      </c>
      <c r="F48" s="79"/>
      <c r="G48" s="88"/>
      <c r="H48" s="79"/>
      <c r="I48" s="79"/>
      <c r="J48" s="79"/>
    </row>
    <row r="49" spans="2:10" s="59" customFormat="1" ht="12" customHeight="1">
      <c r="B49" s="9" t="s">
        <v>83</v>
      </c>
      <c r="C49" s="11">
        <v>0.3125</v>
      </c>
      <c r="D49" s="11">
        <v>0.39583333333333331</v>
      </c>
      <c r="E49" s="9" t="s">
        <v>47</v>
      </c>
      <c r="F49" s="33">
        <v>178</v>
      </c>
      <c r="G49" s="33">
        <f>F49-(F49*30%)</f>
        <v>124.6</v>
      </c>
      <c r="H49" s="33">
        <f>F49-(F49*40%)</f>
        <v>106.8</v>
      </c>
      <c r="I49" s="33">
        <f>+F49/2</f>
        <v>89</v>
      </c>
      <c r="J49" s="33">
        <f>+G49/2</f>
        <v>62.3</v>
      </c>
    </row>
    <row r="50" spans="2:10" s="59" customFormat="1" ht="12" customHeight="1" thickBot="1">
      <c r="B50" s="17" t="s">
        <v>80</v>
      </c>
      <c r="C50" s="21"/>
      <c r="D50" s="21"/>
      <c r="E50" s="17" t="s">
        <v>48</v>
      </c>
      <c r="F50" s="79"/>
      <c r="G50" s="88"/>
      <c r="H50" s="79"/>
      <c r="I50" s="79"/>
      <c r="J50" s="79"/>
    </row>
    <row r="51" spans="2:10" s="59" customFormat="1" ht="12" customHeight="1">
      <c r="B51" s="9" t="s">
        <v>83</v>
      </c>
      <c r="C51" s="11">
        <v>0.3125</v>
      </c>
      <c r="D51" s="11">
        <v>0.39583333333333331</v>
      </c>
      <c r="E51" s="89" t="s">
        <v>47</v>
      </c>
      <c r="F51" s="33">
        <v>194</v>
      </c>
      <c r="G51" s="12">
        <f>F51-(F51*30%)</f>
        <v>135.80000000000001</v>
      </c>
      <c r="H51" s="35">
        <f>F51-(F51*40%)</f>
        <v>116.39999999999999</v>
      </c>
      <c r="I51" s="12" t="s">
        <v>54</v>
      </c>
      <c r="J51" s="12" t="s">
        <v>54</v>
      </c>
    </row>
    <row r="52" spans="2:10" s="59" customFormat="1" ht="12" customHeight="1" thickBot="1">
      <c r="B52" s="17" t="s">
        <v>81</v>
      </c>
      <c r="C52" s="21"/>
      <c r="D52" s="21"/>
      <c r="E52" s="16" t="s">
        <v>49</v>
      </c>
      <c r="F52" s="15"/>
      <c r="G52" s="15"/>
      <c r="H52" s="38"/>
      <c r="I52" s="15"/>
      <c r="J52" s="15"/>
    </row>
    <row r="53" spans="2:10" s="59" customFormat="1" ht="12" customHeight="1">
      <c r="B53" s="9" t="s">
        <v>83</v>
      </c>
      <c r="C53" s="11">
        <v>0.3125</v>
      </c>
      <c r="D53" s="11">
        <v>0.39583333333333331</v>
      </c>
      <c r="E53" s="9" t="s">
        <v>47</v>
      </c>
      <c r="F53" s="33">
        <v>221</v>
      </c>
      <c r="G53" s="33">
        <f>F53-(F53*30%)</f>
        <v>154.69999999999999</v>
      </c>
      <c r="H53" s="33">
        <f>F53-(F53*40%)</f>
        <v>132.6</v>
      </c>
      <c r="I53" s="33" t="s">
        <v>54</v>
      </c>
      <c r="J53" s="33" t="s">
        <v>54</v>
      </c>
    </row>
    <row r="54" spans="2:10" s="59" customFormat="1" ht="12" customHeight="1" thickBot="1">
      <c r="B54" s="17" t="s">
        <v>82</v>
      </c>
      <c r="C54" s="21"/>
      <c r="D54" s="21"/>
      <c r="E54" s="17" t="s">
        <v>50</v>
      </c>
      <c r="F54" s="79"/>
      <c r="G54" s="88"/>
      <c r="H54" s="79"/>
      <c r="I54" s="79"/>
      <c r="J54" s="79"/>
    </row>
    <row r="55" spans="2:10" s="59" customFormat="1" ht="12" customHeight="1">
      <c r="B55" s="13"/>
      <c r="C55" s="55"/>
      <c r="D55" s="102"/>
      <c r="E55" s="56"/>
      <c r="F55" s="32"/>
      <c r="G55" s="32"/>
      <c r="H55" s="32"/>
      <c r="I55" s="32"/>
      <c r="J55" s="13"/>
    </row>
    <row r="56" spans="2:10" s="59" customFormat="1" ht="12" customHeight="1">
      <c r="B56" s="13"/>
      <c r="C56" s="55"/>
      <c r="D56" s="102"/>
      <c r="E56" s="56"/>
      <c r="F56" s="32"/>
      <c r="G56" s="32"/>
      <c r="H56" s="32"/>
      <c r="I56" s="32"/>
      <c r="J56" s="13"/>
    </row>
    <row r="57" spans="2:10" s="59" customFormat="1" ht="12" customHeight="1">
      <c r="B57" s="13"/>
      <c r="C57" s="55"/>
      <c r="D57" s="102"/>
      <c r="E57" s="56"/>
      <c r="F57" s="32"/>
      <c r="G57" s="32"/>
      <c r="H57" s="32"/>
      <c r="I57" s="32"/>
      <c r="J57" s="13"/>
    </row>
    <row r="58" spans="2:10" s="59" customFormat="1" ht="12" customHeight="1">
      <c r="B58" s="13"/>
      <c r="C58" s="22"/>
      <c r="D58" s="22"/>
      <c r="E58" s="13"/>
      <c r="F58" s="32"/>
      <c r="G58" s="32"/>
      <c r="H58" s="32"/>
      <c r="I58" s="32"/>
      <c r="J58" s="13"/>
    </row>
    <row r="59" spans="2:10" s="59" customFormat="1" ht="12" customHeight="1" thickBot="1">
      <c r="B59" s="13"/>
      <c r="C59" s="22"/>
      <c r="D59" s="22"/>
      <c r="E59" s="13"/>
      <c r="F59" s="32"/>
      <c r="G59" s="32"/>
      <c r="H59" s="32"/>
      <c r="I59" s="32"/>
      <c r="J59" s="13"/>
    </row>
    <row r="60" spans="2:10" s="59" customFormat="1" ht="12" customHeight="1">
      <c r="B60" s="60"/>
      <c r="C60" s="10"/>
      <c r="D60" s="10"/>
      <c r="E60" s="61"/>
      <c r="F60" s="35"/>
      <c r="G60" s="35"/>
      <c r="H60" s="35"/>
      <c r="I60" s="35"/>
      <c r="J60" s="62"/>
    </row>
    <row r="61" spans="2:10" s="59" customFormat="1" ht="15.75" customHeight="1">
      <c r="B61" s="122" t="s">
        <v>100</v>
      </c>
      <c r="C61" s="123"/>
      <c r="D61" s="123"/>
      <c r="E61" s="123"/>
      <c r="F61" s="123"/>
      <c r="G61" s="123"/>
      <c r="H61" s="123"/>
      <c r="I61" s="123"/>
      <c r="J61" s="124"/>
    </row>
    <row r="62" spans="2:10" s="59" customFormat="1" ht="15.75" customHeight="1">
      <c r="B62" s="122" t="s">
        <v>133</v>
      </c>
      <c r="C62" s="123"/>
      <c r="D62" s="123"/>
      <c r="E62" s="123"/>
      <c r="F62" s="123"/>
      <c r="G62" s="123"/>
      <c r="H62" s="123"/>
      <c r="I62" s="123"/>
      <c r="J62" s="124"/>
    </row>
    <row r="63" spans="2:10" s="59" customFormat="1" ht="13.5" customHeight="1">
      <c r="B63" s="125" t="s">
        <v>46</v>
      </c>
      <c r="C63" s="126"/>
      <c r="D63" s="126"/>
      <c r="E63" s="126"/>
      <c r="F63" s="126"/>
      <c r="G63" s="126"/>
      <c r="H63" s="126"/>
      <c r="I63" s="126"/>
      <c r="J63" s="127"/>
    </row>
    <row r="64" spans="2:10" s="59" customFormat="1" ht="14.25" customHeight="1">
      <c r="B64" s="122" t="s">
        <v>141</v>
      </c>
      <c r="C64" s="123"/>
      <c r="D64" s="123"/>
      <c r="E64" s="123"/>
      <c r="F64" s="123"/>
      <c r="G64" s="123"/>
      <c r="H64" s="123"/>
      <c r="I64" s="123"/>
      <c r="J64" s="124"/>
    </row>
    <row r="65" spans="2:10" s="59" customFormat="1" ht="15" customHeight="1" thickBot="1">
      <c r="B65" s="128" t="s">
        <v>142</v>
      </c>
      <c r="C65" s="129"/>
      <c r="D65" s="129"/>
      <c r="E65" s="129"/>
      <c r="F65" s="129"/>
      <c r="G65" s="129"/>
      <c r="H65" s="129"/>
      <c r="I65" s="129"/>
      <c r="J65" s="130"/>
    </row>
    <row r="66" spans="2:10" s="59" customFormat="1" ht="13.5" customHeight="1" thickBot="1">
      <c r="B66" s="73" t="s">
        <v>3</v>
      </c>
      <c r="C66" s="74" t="s">
        <v>127</v>
      </c>
      <c r="D66" s="72" t="s">
        <v>126</v>
      </c>
      <c r="E66" s="75" t="s">
        <v>2</v>
      </c>
      <c r="F66" s="131" t="s">
        <v>12</v>
      </c>
      <c r="G66" s="132"/>
      <c r="H66" s="132"/>
      <c r="I66" s="132"/>
      <c r="J66" s="133"/>
    </row>
    <row r="67" spans="2:10" s="59" customFormat="1" ht="12" customHeight="1" thickBot="1">
      <c r="B67" s="6"/>
      <c r="C67" s="7"/>
      <c r="D67" s="6"/>
      <c r="E67" s="6"/>
      <c r="F67" s="76" t="s">
        <v>0</v>
      </c>
      <c r="G67" s="77" t="s">
        <v>1</v>
      </c>
      <c r="H67" s="77" t="s">
        <v>11</v>
      </c>
      <c r="I67" s="72" t="s">
        <v>139</v>
      </c>
      <c r="J67" s="72" t="s">
        <v>140</v>
      </c>
    </row>
    <row r="68" spans="2:10" s="59" customFormat="1" ht="12" customHeight="1">
      <c r="B68" s="63" t="s">
        <v>101</v>
      </c>
      <c r="C68" s="11">
        <v>0.33333333333333331</v>
      </c>
      <c r="D68" s="11">
        <v>0.20833333333333334</v>
      </c>
      <c r="E68" s="9" t="s">
        <v>51</v>
      </c>
      <c r="F68" s="12">
        <v>311</v>
      </c>
      <c r="G68" s="12">
        <f>F68-(F68*30%)</f>
        <v>217.7</v>
      </c>
      <c r="H68" s="12" t="s">
        <v>54</v>
      </c>
      <c r="I68" s="33" t="s">
        <v>54</v>
      </c>
      <c r="J68" s="33" t="s">
        <v>54</v>
      </c>
    </row>
    <row r="69" spans="2:10" s="59" customFormat="1" ht="12" customHeight="1" thickBot="1">
      <c r="B69" s="17" t="s">
        <v>68</v>
      </c>
      <c r="C69" s="21" t="s">
        <v>20</v>
      </c>
      <c r="D69" s="21" t="s">
        <v>21</v>
      </c>
      <c r="E69" s="17" t="s">
        <v>121</v>
      </c>
      <c r="F69" s="15"/>
      <c r="G69" s="38"/>
      <c r="H69" s="15"/>
      <c r="I69" s="15"/>
      <c r="J69" s="15"/>
    </row>
    <row r="70" spans="2:10" s="59" customFormat="1" ht="12" customHeight="1" thickBot="1">
      <c r="B70" s="9" t="s">
        <v>101</v>
      </c>
      <c r="C70" s="11">
        <v>0.25</v>
      </c>
      <c r="D70" s="10">
        <v>0.16666666666666666</v>
      </c>
      <c r="E70" s="9" t="s">
        <v>51</v>
      </c>
      <c r="F70" s="35">
        <v>320</v>
      </c>
      <c r="G70" s="12">
        <f>F70-(F70*15%)</f>
        <v>272</v>
      </c>
      <c r="H70" s="12" t="s">
        <v>54</v>
      </c>
      <c r="I70" s="36" t="s">
        <v>54</v>
      </c>
      <c r="J70" s="36" t="s">
        <v>54</v>
      </c>
    </row>
    <row r="71" spans="2:10" s="59" customFormat="1" ht="12" customHeight="1" thickBot="1">
      <c r="B71" s="17" t="s">
        <v>122</v>
      </c>
      <c r="C71" s="21" t="s">
        <v>20</v>
      </c>
      <c r="D71" s="37" t="s">
        <v>21</v>
      </c>
      <c r="E71" s="17" t="s">
        <v>117</v>
      </c>
      <c r="F71" s="147" t="s">
        <v>31</v>
      </c>
      <c r="G71" s="148"/>
      <c r="H71" s="148"/>
      <c r="I71" s="148"/>
      <c r="J71" s="149"/>
    </row>
    <row r="72" spans="2:10" s="59" customFormat="1" ht="12" customHeight="1" thickBot="1">
      <c r="B72" s="9" t="s">
        <v>101</v>
      </c>
      <c r="C72" s="23">
        <v>0.25</v>
      </c>
      <c r="D72" s="23">
        <v>0.29166666666666669</v>
      </c>
      <c r="E72" s="3" t="s">
        <v>119</v>
      </c>
      <c r="F72" s="14">
        <v>227</v>
      </c>
      <c r="G72" s="14">
        <f>F72-(F72*15%)</f>
        <v>192.95</v>
      </c>
      <c r="H72" s="14" t="s">
        <v>54</v>
      </c>
      <c r="I72" s="34" t="s">
        <v>54</v>
      </c>
      <c r="J72" s="34" t="s">
        <v>54</v>
      </c>
    </row>
    <row r="73" spans="2:10" s="59" customFormat="1" ht="12" customHeight="1" thickBot="1">
      <c r="B73" s="17" t="s">
        <v>118</v>
      </c>
      <c r="C73" s="21"/>
      <c r="D73" s="21"/>
      <c r="E73" s="17" t="s">
        <v>120</v>
      </c>
      <c r="F73" s="147" t="s">
        <v>31</v>
      </c>
      <c r="G73" s="148"/>
      <c r="H73" s="148"/>
      <c r="I73" s="148"/>
      <c r="J73" s="149"/>
    </row>
    <row r="74" spans="2:10" s="59" customFormat="1" ht="12" customHeight="1">
      <c r="B74" s="9" t="s">
        <v>84</v>
      </c>
      <c r="C74" s="10">
        <v>0.33333333333333331</v>
      </c>
      <c r="D74" s="11">
        <v>0.11458333333333333</v>
      </c>
      <c r="E74" s="9" t="s">
        <v>34</v>
      </c>
      <c r="F74" s="12">
        <v>81</v>
      </c>
      <c r="G74" s="12">
        <f>F74-(F74*30%)</f>
        <v>56.7</v>
      </c>
      <c r="H74" s="12">
        <f>F74-(F74*40%)</f>
        <v>48.6</v>
      </c>
      <c r="I74" s="12" t="s">
        <v>54</v>
      </c>
      <c r="J74" s="12" t="s">
        <v>54</v>
      </c>
    </row>
    <row r="75" spans="2:10" s="59" customFormat="1" ht="12" customHeight="1" thickBot="1">
      <c r="B75" s="17"/>
      <c r="C75" s="24"/>
      <c r="D75" s="17"/>
      <c r="E75" s="17" t="s">
        <v>52</v>
      </c>
      <c r="F75" s="15"/>
      <c r="G75" s="15"/>
      <c r="H75" s="15"/>
      <c r="I75" s="14"/>
      <c r="J75" s="14"/>
    </row>
    <row r="76" spans="2:10" s="59" customFormat="1" ht="12" customHeight="1">
      <c r="B76" s="9" t="s">
        <v>85</v>
      </c>
      <c r="C76" s="11">
        <v>0.33333333333333331</v>
      </c>
      <c r="D76" s="39">
        <v>0.16666666666666666</v>
      </c>
      <c r="E76" s="9" t="s">
        <v>7</v>
      </c>
      <c r="F76" s="35">
        <v>115</v>
      </c>
      <c r="G76" s="12">
        <f>F76-(F76*30%)</f>
        <v>80.5</v>
      </c>
      <c r="H76" s="12">
        <f>F76-(F76*40%)</f>
        <v>69</v>
      </c>
      <c r="I76" s="12">
        <f>+F76-(F76*25%)</f>
        <v>86.25</v>
      </c>
      <c r="J76" s="12">
        <f>G76-(G76*25%)</f>
        <v>60.375</v>
      </c>
    </row>
    <row r="77" spans="2:10" s="59" customFormat="1" ht="12" customHeight="1" thickBot="1">
      <c r="B77" s="17"/>
      <c r="C77" s="17"/>
      <c r="D77" s="3"/>
      <c r="E77" s="3" t="s">
        <v>35</v>
      </c>
      <c r="F77" s="32"/>
      <c r="G77" s="14"/>
      <c r="H77" s="14"/>
      <c r="I77" s="14"/>
      <c r="J77" s="14"/>
    </row>
    <row r="78" spans="2:10" s="59" customFormat="1" ht="12" customHeight="1">
      <c r="B78" s="9" t="s">
        <v>86</v>
      </c>
      <c r="C78" s="11">
        <v>0.3125</v>
      </c>
      <c r="D78" s="39">
        <v>0.45833333333333331</v>
      </c>
      <c r="E78" s="9" t="s">
        <v>7</v>
      </c>
      <c r="F78" s="35">
        <v>68</v>
      </c>
      <c r="G78" s="12">
        <f>F78-(F78*30%)</f>
        <v>47.6</v>
      </c>
      <c r="H78" s="12">
        <f>F78-(F78*40%)</f>
        <v>40.799999999999997</v>
      </c>
      <c r="I78" s="12">
        <f>+F78/2</f>
        <v>34</v>
      </c>
      <c r="J78" s="12">
        <f>+G78/2</f>
        <v>23.8</v>
      </c>
    </row>
    <row r="79" spans="2:10" s="59" customFormat="1" ht="12" customHeight="1" thickBot="1">
      <c r="B79" s="17"/>
      <c r="C79" s="150">
        <v>6.25E-2</v>
      </c>
      <c r="D79" s="21">
        <v>0.14583333333333334</v>
      </c>
      <c r="E79" s="17" t="s">
        <v>44</v>
      </c>
      <c r="F79" s="38"/>
      <c r="G79" s="15"/>
      <c r="H79" s="15"/>
      <c r="I79" s="15"/>
      <c r="J79" s="15"/>
    </row>
    <row r="80" spans="2:10" s="59" customFormat="1" ht="15.75" thickBot="1">
      <c r="B80" s="131" t="s">
        <v>143</v>
      </c>
      <c r="C80" s="132"/>
      <c r="D80" s="132"/>
      <c r="E80" s="132"/>
      <c r="F80" s="132"/>
      <c r="G80" s="132"/>
      <c r="H80" s="132"/>
      <c r="I80" s="132"/>
      <c r="J80" s="133"/>
    </row>
    <row r="81" spans="2:10" s="59" customFormat="1" ht="12" customHeight="1" thickBot="1">
      <c r="B81" s="108" t="s">
        <v>144</v>
      </c>
      <c r="C81" s="109"/>
      <c r="D81" s="109"/>
      <c r="E81" s="109"/>
      <c r="F81" s="109"/>
      <c r="G81" s="109"/>
      <c r="H81" s="109"/>
      <c r="I81" s="109"/>
      <c r="J81" s="112"/>
    </row>
    <row r="82" spans="2:10" s="59" customFormat="1" ht="12" customHeight="1">
      <c r="B82" s="45" t="s">
        <v>87</v>
      </c>
      <c r="C82" s="40">
        <v>0.33333333333333331</v>
      </c>
      <c r="D82" s="41">
        <v>0.45833333333333331</v>
      </c>
      <c r="E82" s="60" t="s">
        <v>9</v>
      </c>
      <c r="F82" s="12">
        <v>52</v>
      </c>
      <c r="G82" s="12">
        <f>F82-(F82*30%)</f>
        <v>36.4</v>
      </c>
      <c r="H82" s="12">
        <f>F82-(F82*40%)</f>
        <v>31.2</v>
      </c>
      <c r="I82" s="12">
        <f>+F82/2</f>
        <v>26</v>
      </c>
      <c r="J82" s="12">
        <f>+G82/2</f>
        <v>18.2</v>
      </c>
    </row>
    <row r="83" spans="2:10" s="59" customFormat="1" ht="12" customHeight="1" thickBot="1">
      <c r="B83" s="19"/>
      <c r="C83" s="17"/>
      <c r="D83" s="17"/>
      <c r="E83" s="16" t="s">
        <v>23</v>
      </c>
      <c r="F83" s="15"/>
      <c r="G83" s="15"/>
      <c r="H83" s="15"/>
      <c r="I83" s="15"/>
      <c r="J83" s="15"/>
    </row>
    <row r="84" spans="2:10" s="59" customFormat="1" ht="12" customHeight="1">
      <c r="B84" s="45" t="s">
        <v>87</v>
      </c>
      <c r="C84" s="40">
        <v>0.33333333333333331</v>
      </c>
      <c r="D84" s="41">
        <v>8.3333333333333329E-2</v>
      </c>
      <c r="E84" s="60" t="s">
        <v>9</v>
      </c>
      <c r="F84" s="12">
        <v>81</v>
      </c>
      <c r="G84" s="33">
        <f>F84-(F84*30%)</f>
        <v>56.7</v>
      </c>
      <c r="H84" s="33" t="s">
        <v>54</v>
      </c>
      <c r="I84" s="33">
        <f>+F84/2</f>
        <v>40.5</v>
      </c>
      <c r="J84" s="33">
        <f>+G84/2</f>
        <v>28.35</v>
      </c>
    </row>
    <row r="85" spans="2:10" s="59" customFormat="1" ht="12" customHeight="1" thickBot="1">
      <c r="B85" s="19" t="s">
        <v>88</v>
      </c>
      <c r="C85" s="17"/>
      <c r="D85" s="3"/>
      <c r="E85" s="16" t="s">
        <v>36</v>
      </c>
      <c r="F85" s="85"/>
      <c r="G85" s="83"/>
      <c r="H85" s="82"/>
      <c r="I85" s="82"/>
      <c r="J85" s="79"/>
    </row>
    <row r="86" spans="2:10" s="59" customFormat="1" ht="12" customHeight="1">
      <c r="B86" s="45" t="s">
        <v>87</v>
      </c>
      <c r="C86" s="42">
        <v>0.33333333333333331</v>
      </c>
      <c r="D86" s="40">
        <v>8.3333333333333329E-2</v>
      </c>
      <c r="E86" s="19" t="s">
        <v>9</v>
      </c>
      <c r="F86" s="12">
        <v>102</v>
      </c>
      <c r="G86" s="33">
        <f>F86-(F86*30%)</f>
        <v>71.400000000000006</v>
      </c>
      <c r="H86" s="33" t="s">
        <v>54</v>
      </c>
      <c r="I86" s="33">
        <f>+F86/2</f>
        <v>51</v>
      </c>
      <c r="J86" s="33">
        <f>+G86/2</f>
        <v>35.700000000000003</v>
      </c>
    </row>
    <row r="87" spans="2:10" s="59" customFormat="1" ht="12" customHeight="1" thickBot="1">
      <c r="B87" s="19" t="s">
        <v>98</v>
      </c>
      <c r="C87" s="17"/>
      <c r="D87" s="17"/>
      <c r="E87" s="16" t="s">
        <v>37</v>
      </c>
      <c r="F87" s="85"/>
      <c r="G87" s="83"/>
      <c r="H87" s="82"/>
      <c r="I87" s="82"/>
      <c r="J87" s="82"/>
    </row>
    <row r="88" spans="2:10" s="59" customFormat="1" ht="12" customHeight="1">
      <c r="B88" s="45" t="s">
        <v>87</v>
      </c>
      <c r="C88" s="42">
        <v>0.33333333333333331</v>
      </c>
      <c r="D88" s="43">
        <v>8.3333333333333329E-2</v>
      </c>
      <c r="E88" s="19" t="s">
        <v>9</v>
      </c>
      <c r="F88" s="12">
        <v>160</v>
      </c>
      <c r="G88" s="33">
        <f>F88-(F88*30%)</f>
        <v>112</v>
      </c>
      <c r="H88" s="33" t="s">
        <v>54</v>
      </c>
      <c r="I88" s="33">
        <f>+F88/2</f>
        <v>80</v>
      </c>
      <c r="J88" s="33">
        <f>+G88/2</f>
        <v>56</v>
      </c>
    </row>
    <row r="89" spans="2:10" s="59" customFormat="1" ht="12" customHeight="1" thickBot="1">
      <c r="B89" s="19" t="s">
        <v>89</v>
      </c>
      <c r="C89" s="17"/>
      <c r="D89" s="3"/>
      <c r="E89" s="19" t="s">
        <v>38</v>
      </c>
      <c r="F89" s="85"/>
      <c r="G89" s="83"/>
      <c r="H89" s="82"/>
      <c r="I89" s="82"/>
      <c r="J89" s="82"/>
    </row>
    <row r="90" spans="2:10" s="59" customFormat="1" ht="12" customHeight="1">
      <c r="B90" s="64" t="s">
        <v>87</v>
      </c>
      <c r="C90" s="65">
        <v>0.33333333333333331</v>
      </c>
      <c r="D90" s="40">
        <v>8.3333333333333329E-2</v>
      </c>
      <c r="E90" s="45" t="s">
        <v>63</v>
      </c>
      <c r="F90" s="12">
        <v>111</v>
      </c>
      <c r="G90" s="12">
        <f>F90-(F90*30%)</f>
        <v>77.7</v>
      </c>
      <c r="H90" s="12" t="s">
        <v>54</v>
      </c>
      <c r="I90" s="12">
        <f>+F90/2</f>
        <v>55.5</v>
      </c>
      <c r="J90" s="12">
        <f>+G90/2</f>
        <v>38.85</v>
      </c>
    </row>
    <row r="91" spans="2:10" s="59" customFormat="1" ht="12" customHeight="1" thickBot="1">
      <c r="B91" s="17" t="s">
        <v>90</v>
      </c>
      <c r="C91" s="16"/>
      <c r="D91" s="17"/>
      <c r="E91" s="19" t="s">
        <v>13</v>
      </c>
      <c r="F91" s="85"/>
      <c r="G91" s="85"/>
      <c r="H91" s="86"/>
      <c r="I91" s="86"/>
      <c r="J91" s="15"/>
    </row>
    <row r="92" spans="2:10" s="59" customFormat="1" ht="12" customHeight="1">
      <c r="B92" s="64" t="s">
        <v>87</v>
      </c>
      <c r="C92" s="44">
        <v>0.33333333333333331</v>
      </c>
      <c r="D92" s="40">
        <v>8.3333333333333329E-2</v>
      </c>
      <c r="E92" s="45" t="s">
        <v>8</v>
      </c>
      <c r="F92" s="12">
        <v>136</v>
      </c>
      <c r="G92" s="12">
        <f>F92-(F92*30%)</f>
        <v>95.2</v>
      </c>
      <c r="H92" s="12" t="s">
        <v>54</v>
      </c>
      <c r="I92" s="12">
        <f>+F92/2</f>
        <v>68</v>
      </c>
      <c r="J92" s="12">
        <f>+G92/2</f>
        <v>47.6</v>
      </c>
    </row>
    <row r="93" spans="2:10" s="59" customFormat="1" ht="12" customHeight="1" thickBot="1">
      <c r="B93" s="17" t="s">
        <v>91</v>
      </c>
      <c r="C93" s="24"/>
      <c r="D93" s="17"/>
      <c r="E93" s="19" t="s">
        <v>39</v>
      </c>
      <c r="F93" s="97"/>
      <c r="G93" s="97"/>
      <c r="H93" s="98"/>
      <c r="I93" s="98"/>
      <c r="J93" s="15"/>
    </row>
    <row r="94" spans="2:10" s="59" customFormat="1" ht="12" customHeight="1">
      <c r="B94" s="64" t="s">
        <v>87</v>
      </c>
      <c r="C94" s="44">
        <v>0.33333333333333331</v>
      </c>
      <c r="D94" s="40">
        <v>8.3333333333333329E-2</v>
      </c>
      <c r="E94" s="45" t="s">
        <v>8</v>
      </c>
      <c r="F94" s="12">
        <v>152</v>
      </c>
      <c r="G94" s="33">
        <f>F94-(F94*30%)</f>
        <v>106.4</v>
      </c>
      <c r="H94" s="33" t="s">
        <v>54</v>
      </c>
      <c r="I94" s="33">
        <f>+F94/2</f>
        <v>76</v>
      </c>
      <c r="J94" s="33">
        <f>+G94/2</f>
        <v>53.2</v>
      </c>
    </row>
    <row r="95" spans="2:10" s="59" customFormat="1" ht="12" customHeight="1" thickBot="1">
      <c r="B95" s="17" t="s">
        <v>92</v>
      </c>
      <c r="C95" s="13"/>
      <c r="D95" s="3"/>
      <c r="E95" s="19" t="s">
        <v>53</v>
      </c>
      <c r="F95" s="97"/>
      <c r="G95" s="81"/>
      <c r="H95" s="80"/>
      <c r="I95" s="80"/>
      <c r="J95" s="79"/>
    </row>
    <row r="96" spans="2:10" s="59" customFormat="1" ht="12" customHeight="1" thickBot="1">
      <c r="B96" s="108" t="s">
        <v>145</v>
      </c>
      <c r="C96" s="109"/>
      <c r="D96" s="109"/>
      <c r="E96" s="109"/>
      <c r="F96" s="109"/>
      <c r="G96" s="109"/>
      <c r="H96" s="109"/>
      <c r="I96" s="109"/>
      <c r="J96" s="112"/>
    </row>
    <row r="97" spans="2:10" s="59" customFormat="1" ht="12" customHeight="1">
      <c r="B97" s="45" t="s">
        <v>87</v>
      </c>
      <c r="C97" s="46">
        <v>0.33333333333333331</v>
      </c>
      <c r="D97" s="47">
        <v>0.45833333333333331</v>
      </c>
      <c r="E97" s="48" t="s">
        <v>9</v>
      </c>
      <c r="F97" s="12">
        <v>52</v>
      </c>
      <c r="G97" s="33">
        <f>F97-(F97*30%)</f>
        <v>36.4</v>
      </c>
      <c r="H97" s="33">
        <f>+F97*40%-F97</f>
        <v>-31.2</v>
      </c>
      <c r="I97" s="33">
        <f>+F97/2</f>
        <v>26</v>
      </c>
      <c r="J97" s="33">
        <f>+G97/2</f>
        <v>18.2</v>
      </c>
    </row>
    <row r="98" spans="2:10" s="59" customFormat="1" ht="12" customHeight="1" thickBot="1">
      <c r="B98" s="19"/>
      <c r="C98" s="49"/>
      <c r="D98" s="49"/>
      <c r="E98" s="50" t="s">
        <v>103</v>
      </c>
      <c r="F98" s="15"/>
      <c r="G98" s="79"/>
      <c r="H98" s="79"/>
      <c r="I98" s="79"/>
      <c r="J98" s="79"/>
    </row>
    <row r="99" spans="2:10" s="59" customFormat="1" ht="12" customHeight="1">
      <c r="B99" s="45" t="s">
        <v>87</v>
      </c>
      <c r="C99" s="46">
        <v>0.33333333333333331</v>
      </c>
      <c r="D99" s="47">
        <v>8.3333333333333329E-2</v>
      </c>
      <c r="E99" s="48" t="s">
        <v>9</v>
      </c>
      <c r="F99" s="12">
        <v>86</v>
      </c>
      <c r="G99" s="33">
        <f>F99-(F99*30%)</f>
        <v>60.2</v>
      </c>
      <c r="H99" s="33" t="s">
        <v>54</v>
      </c>
      <c r="I99" s="33">
        <f>+F99/2</f>
        <v>43</v>
      </c>
      <c r="J99" s="33">
        <f>+G99/2</f>
        <v>30.1</v>
      </c>
    </row>
    <row r="100" spans="2:10" s="59" customFormat="1" ht="12" customHeight="1" thickBot="1">
      <c r="B100" s="19" t="s">
        <v>88</v>
      </c>
      <c r="C100" s="49"/>
      <c r="D100" s="49"/>
      <c r="E100" s="50" t="s">
        <v>104</v>
      </c>
      <c r="F100" s="86"/>
      <c r="G100" s="84"/>
      <c r="H100" s="82"/>
      <c r="I100" s="82"/>
      <c r="J100" s="79"/>
    </row>
    <row r="101" spans="2:10" s="59" customFormat="1" ht="12" customHeight="1">
      <c r="B101" s="45" t="s">
        <v>87</v>
      </c>
      <c r="C101" s="51">
        <v>0.33333333333333331</v>
      </c>
      <c r="D101" s="52">
        <v>8.3333333333333329E-2</v>
      </c>
      <c r="E101" s="53" t="s">
        <v>9</v>
      </c>
      <c r="F101" s="12">
        <v>109</v>
      </c>
      <c r="G101" s="33">
        <f>F101-(F101*30%)</f>
        <v>76.300000000000011</v>
      </c>
      <c r="H101" s="33" t="s">
        <v>54</v>
      </c>
      <c r="I101" s="33">
        <f>+F101/2</f>
        <v>54.5</v>
      </c>
      <c r="J101" s="33">
        <f>+G101/2</f>
        <v>38.150000000000006</v>
      </c>
    </row>
    <row r="102" spans="2:10" s="59" customFormat="1" ht="12" customHeight="1" thickBot="1">
      <c r="B102" s="19" t="s">
        <v>98</v>
      </c>
      <c r="C102" s="49"/>
      <c r="D102" s="54"/>
      <c r="E102" s="50" t="s">
        <v>105</v>
      </c>
      <c r="F102" s="86"/>
      <c r="G102" s="84"/>
      <c r="H102" s="82"/>
      <c r="I102" s="82"/>
      <c r="J102" s="82"/>
    </row>
    <row r="103" spans="2:10" s="59" customFormat="1" ht="12" customHeight="1">
      <c r="B103" s="64" t="s">
        <v>87</v>
      </c>
      <c r="C103" s="55">
        <v>0.33333333333333331</v>
      </c>
      <c r="D103" s="46">
        <v>8.3333333333333329E-2</v>
      </c>
      <c r="E103" s="53" t="s">
        <v>9</v>
      </c>
      <c r="F103" s="12">
        <v>173</v>
      </c>
      <c r="G103" s="33">
        <f>F103-(F103*30%)</f>
        <v>121.1</v>
      </c>
      <c r="H103" s="33" t="s">
        <v>54</v>
      </c>
      <c r="I103" s="33">
        <f>+F103/2</f>
        <v>86.5</v>
      </c>
      <c r="J103" s="33">
        <f>+G103/2</f>
        <v>60.55</v>
      </c>
    </row>
    <row r="104" spans="2:10" s="59" customFormat="1" ht="12" customHeight="1" thickBot="1">
      <c r="B104" s="17" t="s">
        <v>89</v>
      </c>
      <c r="C104" s="56"/>
      <c r="D104" s="49"/>
      <c r="E104" s="53" t="s">
        <v>106</v>
      </c>
      <c r="F104" s="86"/>
      <c r="G104" s="84"/>
      <c r="H104" s="82"/>
      <c r="I104" s="82"/>
      <c r="J104" s="82"/>
    </row>
    <row r="105" spans="2:10" s="59" customFormat="1" ht="12" customHeight="1">
      <c r="B105" s="64" t="s">
        <v>87</v>
      </c>
      <c r="C105" s="57">
        <v>0.33333333333333331</v>
      </c>
      <c r="D105" s="46">
        <v>8.3333333333333329E-2</v>
      </c>
      <c r="E105" s="48" t="s">
        <v>63</v>
      </c>
      <c r="F105" s="12">
        <v>111</v>
      </c>
      <c r="G105" s="33">
        <f>F105-(F105*30%)</f>
        <v>77.7</v>
      </c>
      <c r="H105" s="33" t="s">
        <v>54</v>
      </c>
      <c r="I105" s="33">
        <f>+F105/2</f>
        <v>55.5</v>
      </c>
      <c r="J105" s="33">
        <f>+G105/2</f>
        <v>38.85</v>
      </c>
    </row>
    <row r="106" spans="2:10" s="59" customFormat="1" ht="12" customHeight="1" thickBot="1">
      <c r="B106" s="17" t="s">
        <v>90</v>
      </c>
      <c r="C106" s="56"/>
      <c r="D106" s="54"/>
      <c r="E106" s="53" t="s">
        <v>107</v>
      </c>
      <c r="F106" s="86"/>
      <c r="G106" s="84"/>
      <c r="H106" s="82"/>
      <c r="I106" s="82"/>
      <c r="J106" s="79"/>
    </row>
    <row r="107" spans="2:10" s="59" customFormat="1" ht="12" customHeight="1">
      <c r="B107" s="64" t="s">
        <v>87</v>
      </c>
      <c r="C107" s="57">
        <v>0.33333333333333331</v>
      </c>
      <c r="D107" s="46">
        <v>8.3333333333333329E-2</v>
      </c>
      <c r="E107" s="48" t="s">
        <v>8</v>
      </c>
      <c r="F107" s="12">
        <v>136</v>
      </c>
      <c r="G107" s="33">
        <f>F107-(F107*30%)</f>
        <v>95.2</v>
      </c>
      <c r="H107" s="33" t="s">
        <v>54</v>
      </c>
      <c r="I107" s="33">
        <f>+F107/2</f>
        <v>68</v>
      </c>
      <c r="J107" s="33">
        <f>+G107/2</f>
        <v>47.6</v>
      </c>
    </row>
    <row r="108" spans="2:10" s="59" customFormat="1" ht="12" customHeight="1" thickBot="1">
      <c r="B108" s="17" t="s">
        <v>91</v>
      </c>
      <c r="C108" s="58"/>
      <c r="D108" s="49"/>
      <c r="E108" s="50" t="s">
        <v>108</v>
      </c>
      <c r="F108" s="98"/>
      <c r="G108" s="99"/>
      <c r="H108" s="80"/>
      <c r="I108" s="80"/>
      <c r="J108" s="79"/>
    </row>
    <row r="109" spans="2:10" s="59" customFormat="1" ht="12" customHeight="1">
      <c r="B109" s="64" t="s">
        <v>87</v>
      </c>
      <c r="C109" s="57">
        <v>0.33333333333333331</v>
      </c>
      <c r="D109" s="46">
        <v>8.3333333333333329E-2</v>
      </c>
      <c r="E109" s="48" t="s">
        <v>8</v>
      </c>
      <c r="F109" s="12">
        <v>155</v>
      </c>
      <c r="G109" s="33">
        <f>F109-(F109*30%)</f>
        <v>108.5</v>
      </c>
      <c r="H109" s="33" t="s">
        <v>54</v>
      </c>
      <c r="I109" s="33">
        <f>+F109/2</f>
        <v>77.5</v>
      </c>
      <c r="J109" s="33">
        <f>+G109/2</f>
        <v>54.25</v>
      </c>
    </row>
    <row r="110" spans="2:10" s="59" customFormat="1" ht="12" customHeight="1" thickBot="1">
      <c r="B110" s="17" t="s">
        <v>92</v>
      </c>
      <c r="C110" s="58"/>
      <c r="D110" s="49"/>
      <c r="E110" s="50" t="s">
        <v>109</v>
      </c>
      <c r="F110" s="98"/>
      <c r="G110" s="99"/>
      <c r="H110" s="80"/>
      <c r="I110" s="80"/>
      <c r="J110" s="79"/>
    </row>
    <row r="111" spans="2:10" s="59" customFormat="1" ht="12" customHeight="1" thickBot="1">
      <c r="B111" s="108" t="s">
        <v>147</v>
      </c>
      <c r="C111" s="109"/>
      <c r="D111" s="109"/>
      <c r="E111" s="109"/>
      <c r="F111" s="109"/>
      <c r="G111" s="109"/>
      <c r="H111" s="109"/>
      <c r="I111" s="109"/>
      <c r="J111" s="112"/>
    </row>
    <row r="112" spans="2:10" s="59" customFormat="1" ht="12" customHeight="1">
      <c r="B112" s="64" t="s">
        <v>93</v>
      </c>
      <c r="C112" s="44">
        <v>0.125</v>
      </c>
      <c r="D112" s="40">
        <v>0.29166666666666669</v>
      </c>
      <c r="E112" s="45" t="s">
        <v>65</v>
      </c>
      <c r="F112" s="12">
        <v>37</v>
      </c>
      <c r="G112" s="33">
        <f>F112-(F112*30%)</f>
        <v>25.9</v>
      </c>
      <c r="H112" s="12" t="s">
        <v>54</v>
      </c>
      <c r="I112" s="12">
        <f>+F112/2</f>
        <v>18.5</v>
      </c>
      <c r="J112" s="12">
        <f>+G112/2</f>
        <v>12.95</v>
      </c>
    </row>
    <row r="113" spans="2:10" s="59" customFormat="1" ht="12" customHeight="1" thickBot="1">
      <c r="B113" s="17"/>
      <c r="C113" s="66"/>
      <c r="D113" s="3"/>
      <c r="E113" s="19" t="s">
        <v>64</v>
      </c>
      <c r="F113" s="85"/>
      <c r="G113" s="85"/>
      <c r="H113" s="86"/>
      <c r="I113" s="86"/>
      <c r="J113" s="86"/>
    </row>
    <row r="114" spans="2:10" s="59" customFormat="1" ht="12" customHeight="1">
      <c r="B114" s="64" t="s">
        <v>93</v>
      </c>
      <c r="C114" s="44">
        <v>0.125</v>
      </c>
      <c r="D114" s="40">
        <v>0.39583333333333331</v>
      </c>
      <c r="E114" s="45" t="s">
        <v>7</v>
      </c>
      <c r="F114" s="12">
        <v>71</v>
      </c>
      <c r="G114" s="33">
        <f>F114-(F114*30%)</f>
        <v>49.7</v>
      </c>
      <c r="H114" s="33" t="s">
        <v>54</v>
      </c>
      <c r="I114" s="33">
        <f>+F114/2</f>
        <v>35.5</v>
      </c>
      <c r="J114" s="33">
        <f>+G114/2</f>
        <v>24.85</v>
      </c>
    </row>
    <row r="115" spans="2:10" s="59" customFormat="1" ht="12" customHeight="1" thickBot="1">
      <c r="B115" s="17" t="s">
        <v>88</v>
      </c>
      <c r="C115" s="66"/>
      <c r="D115" s="3"/>
      <c r="E115" s="19" t="s">
        <v>40</v>
      </c>
      <c r="F115" s="85"/>
      <c r="G115" s="83"/>
      <c r="H115" s="82"/>
      <c r="I115" s="82"/>
      <c r="J115" s="82"/>
    </row>
    <row r="116" spans="2:10" s="59" customFormat="1" ht="12" customHeight="1">
      <c r="B116" s="64" t="s">
        <v>93</v>
      </c>
      <c r="C116" s="44">
        <v>0.125</v>
      </c>
      <c r="D116" s="40">
        <v>0.39583333333333331</v>
      </c>
      <c r="E116" s="45" t="s">
        <v>10</v>
      </c>
      <c r="F116" s="12">
        <v>85</v>
      </c>
      <c r="G116" s="33">
        <f>F116-(F116*30%)</f>
        <v>59.5</v>
      </c>
      <c r="H116" s="33" t="s">
        <v>54</v>
      </c>
      <c r="I116" s="33">
        <f>+F116/2</f>
        <v>42.5</v>
      </c>
      <c r="J116" s="33">
        <f>+G116/2</f>
        <v>29.75</v>
      </c>
    </row>
    <row r="117" spans="2:10" s="59" customFormat="1" ht="12" customHeight="1" thickBot="1">
      <c r="B117" s="17" t="s">
        <v>94</v>
      </c>
      <c r="C117" s="66"/>
      <c r="D117" s="3"/>
      <c r="E117" s="19" t="s">
        <v>41</v>
      </c>
      <c r="F117" s="85"/>
      <c r="G117" s="83"/>
      <c r="H117" s="82"/>
      <c r="I117" s="82"/>
      <c r="J117" s="82"/>
    </row>
    <row r="118" spans="2:10" s="59" customFormat="1" ht="12" customHeight="1">
      <c r="B118" s="64" t="s">
        <v>93</v>
      </c>
      <c r="C118" s="44">
        <v>0.125</v>
      </c>
      <c r="D118" s="40">
        <v>0.39583333333333331</v>
      </c>
      <c r="E118" s="90" t="s">
        <v>9</v>
      </c>
      <c r="F118" s="12">
        <v>131</v>
      </c>
      <c r="G118" s="33">
        <f>F118-(F118*30%)</f>
        <v>91.7</v>
      </c>
      <c r="H118" s="33" t="s">
        <v>54</v>
      </c>
      <c r="I118" s="33">
        <f>+F118/2</f>
        <v>65.5</v>
      </c>
      <c r="J118" s="33">
        <f>+G118/2</f>
        <v>45.85</v>
      </c>
    </row>
    <row r="119" spans="2:10" s="59" customFormat="1" ht="12" customHeight="1" thickBot="1">
      <c r="B119" s="17" t="s">
        <v>95</v>
      </c>
      <c r="C119" s="67"/>
      <c r="D119" s="17"/>
      <c r="E119" s="16" t="s">
        <v>42</v>
      </c>
      <c r="F119" s="81"/>
      <c r="G119" s="81"/>
      <c r="H119" s="80"/>
      <c r="I119" s="80"/>
      <c r="J119" s="80"/>
    </row>
    <row r="120" spans="2:10" s="59" customFormat="1" ht="12" customHeight="1">
      <c r="B120" s="64" t="s">
        <v>93</v>
      </c>
      <c r="C120" s="44">
        <v>0.125</v>
      </c>
      <c r="D120" s="40">
        <v>0.375</v>
      </c>
      <c r="E120" s="45" t="s">
        <v>7</v>
      </c>
      <c r="F120" s="12">
        <v>98</v>
      </c>
      <c r="G120" s="12">
        <f>F120-(F120*30%)</f>
        <v>68.599999999999994</v>
      </c>
      <c r="H120" s="12" t="s">
        <v>54</v>
      </c>
      <c r="I120" s="12">
        <f>+F120/2</f>
        <v>49</v>
      </c>
      <c r="J120" s="12">
        <f>+G120/2</f>
        <v>34.299999999999997</v>
      </c>
    </row>
    <row r="121" spans="2:10" s="59" customFormat="1" ht="12" customHeight="1" thickBot="1">
      <c r="B121" s="17" t="s">
        <v>90</v>
      </c>
      <c r="C121" s="66"/>
      <c r="D121" s="3"/>
      <c r="E121" s="19" t="s">
        <v>13</v>
      </c>
      <c r="F121" s="85"/>
      <c r="G121" s="85"/>
      <c r="H121" s="86"/>
      <c r="I121" s="86"/>
      <c r="J121" s="86"/>
    </row>
    <row r="122" spans="2:10" s="59" customFormat="1" ht="12" customHeight="1">
      <c r="B122" s="64" t="s">
        <v>93</v>
      </c>
      <c r="C122" s="44">
        <v>0.125</v>
      </c>
      <c r="D122" s="40">
        <v>0.375</v>
      </c>
      <c r="E122" s="45" t="s">
        <v>8</v>
      </c>
      <c r="F122" s="12">
        <v>127</v>
      </c>
      <c r="G122" s="12">
        <f>F122-(F122*30%)</f>
        <v>88.9</v>
      </c>
      <c r="H122" s="12" t="s">
        <v>54</v>
      </c>
      <c r="I122" s="12">
        <f>+F122/2</f>
        <v>63.5</v>
      </c>
      <c r="J122" s="12">
        <f>+G122/2</f>
        <v>44.45</v>
      </c>
    </row>
    <row r="123" spans="2:10" s="59" customFormat="1" ht="12" customHeight="1" thickBot="1">
      <c r="B123" s="17" t="s">
        <v>96</v>
      </c>
      <c r="C123" s="66"/>
      <c r="D123" s="3"/>
      <c r="E123" s="19" t="s">
        <v>43</v>
      </c>
      <c r="F123" s="85"/>
      <c r="G123" s="85"/>
      <c r="H123" s="86"/>
      <c r="I123" s="86"/>
      <c r="J123" s="86"/>
    </row>
    <row r="124" spans="2:10" s="59" customFormat="1" ht="12" customHeight="1">
      <c r="B124" s="64" t="s">
        <v>93</v>
      </c>
      <c r="C124" s="44">
        <v>0.125</v>
      </c>
      <c r="D124" s="40">
        <v>0.375</v>
      </c>
      <c r="E124" s="45" t="s">
        <v>8</v>
      </c>
      <c r="F124" s="12">
        <v>152</v>
      </c>
      <c r="G124" s="33">
        <f>F124-(F124*30%)</f>
        <v>106.4</v>
      </c>
      <c r="H124" s="33" t="s">
        <v>54</v>
      </c>
      <c r="I124" s="33">
        <f>+F124/2</f>
        <v>76</v>
      </c>
      <c r="J124" s="33">
        <f>+G124/2</f>
        <v>53.2</v>
      </c>
    </row>
    <row r="125" spans="2:10" s="59" customFormat="1" ht="12" customHeight="1" thickBot="1">
      <c r="B125" s="17" t="s">
        <v>97</v>
      </c>
      <c r="C125" s="67"/>
      <c r="D125" s="17"/>
      <c r="E125" s="16" t="s">
        <v>55</v>
      </c>
      <c r="F125" s="97"/>
      <c r="G125" s="81"/>
      <c r="H125" s="80"/>
      <c r="I125" s="80"/>
      <c r="J125" s="80"/>
    </row>
    <row r="126" spans="2:10" s="59" customFormat="1" ht="12" customHeight="1" thickBot="1">
      <c r="B126" s="108" t="s">
        <v>146</v>
      </c>
      <c r="C126" s="109"/>
      <c r="D126" s="109"/>
      <c r="E126" s="109"/>
      <c r="F126" s="109"/>
      <c r="G126" s="109"/>
      <c r="H126" s="109"/>
      <c r="I126" s="109"/>
      <c r="J126" s="112"/>
    </row>
    <row r="127" spans="2:10" s="59" customFormat="1" ht="12" customHeight="1">
      <c r="B127" s="69" t="s">
        <v>93</v>
      </c>
      <c r="C127" s="57">
        <v>0.10416666666666667</v>
      </c>
      <c r="D127" s="46">
        <v>0.29166666666666669</v>
      </c>
      <c r="E127" s="48" t="s">
        <v>65</v>
      </c>
      <c r="F127" s="12">
        <v>52</v>
      </c>
      <c r="G127" s="33">
        <f>F127-(F127*30%)</f>
        <v>36.4</v>
      </c>
      <c r="H127" s="33" t="s">
        <v>54</v>
      </c>
      <c r="I127" s="33">
        <f>+F127/2</f>
        <v>26</v>
      </c>
      <c r="J127" s="33">
        <f>+G127/2</f>
        <v>18.2</v>
      </c>
    </row>
    <row r="128" spans="2:10" s="59" customFormat="1" ht="12" customHeight="1" thickBot="1">
      <c r="B128" s="49"/>
      <c r="C128" s="68"/>
      <c r="D128" s="49"/>
      <c r="E128" s="50" t="s">
        <v>110</v>
      </c>
      <c r="F128" s="98"/>
      <c r="G128" s="81"/>
      <c r="H128" s="80"/>
      <c r="I128" s="80"/>
      <c r="J128" s="80"/>
    </row>
    <row r="129" spans="2:10" s="59" customFormat="1" ht="12" customHeight="1">
      <c r="B129" s="69" t="s">
        <v>93</v>
      </c>
      <c r="C129" s="57">
        <v>0.10416666666666667</v>
      </c>
      <c r="D129" s="46">
        <v>0.39583333333333331</v>
      </c>
      <c r="E129" s="48" t="s">
        <v>7</v>
      </c>
      <c r="F129" s="12">
        <v>87</v>
      </c>
      <c r="G129" s="33">
        <f>F129-(F129*30%)</f>
        <v>60.900000000000006</v>
      </c>
      <c r="H129" s="33" t="s">
        <v>54</v>
      </c>
      <c r="I129" s="33">
        <f>+F129/2</f>
        <v>43.5</v>
      </c>
      <c r="J129" s="33">
        <f>+G129/2</f>
        <v>30.450000000000003</v>
      </c>
    </row>
    <row r="130" spans="2:10" s="59" customFormat="1" ht="12" customHeight="1" thickBot="1">
      <c r="B130" s="49" t="s">
        <v>88</v>
      </c>
      <c r="C130" s="70"/>
      <c r="D130" s="54"/>
      <c r="E130" s="53" t="s">
        <v>111</v>
      </c>
      <c r="F130" s="86"/>
      <c r="G130" s="83"/>
      <c r="H130" s="82"/>
      <c r="I130" s="82"/>
      <c r="J130" s="82"/>
    </row>
    <row r="131" spans="2:10" s="59" customFormat="1" ht="12" customHeight="1">
      <c r="B131" s="69" t="s">
        <v>93</v>
      </c>
      <c r="C131" s="57">
        <v>0.10416666666666667</v>
      </c>
      <c r="D131" s="46">
        <v>0.39583333333333331</v>
      </c>
      <c r="E131" s="48" t="s">
        <v>10</v>
      </c>
      <c r="F131" s="12">
        <v>92</v>
      </c>
      <c r="G131" s="33">
        <f>F131-(F131*30%)</f>
        <v>64.400000000000006</v>
      </c>
      <c r="H131" s="33" t="s">
        <v>54</v>
      </c>
      <c r="I131" s="33">
        <f>+F131/2</f>
        <v>46</v>
      </c>
      <c r="J131" s="33">
        <f>+G131/2</f>
        <v>32.200000000000003</v>
      </c>
    </row>
    <row r="132" spans="2:10" s="59" customFormat="1" ht="12" customHeight="1" thickBot="1">
      <c r="B132" s="49" t="s">
        <v>94</v>
      </c>
      <c r="C132" s="70"/>
      <c r="D132" s="54"/>
      <c r="E132" s="53" t="s">
        <v>112</v>
      </c>
      <c r="F132" s="86"/>
      <c r="G132" s="83"/>
      <c r="H132" s="82"/>
      <c r="I132" s="82"/>
      <c r="J132" s="82"/>
    </row>
    <row r="133" spans="2:10" s="59" customFormat="1" ht="12" customHeight="1">
      <c r="B133" s="69" t="s">
        <v>93</v>
      </c>
      <c r="C133" s="57">
        <v>0.10416666666666667</v>
      </c>
      <c r="D133" s="46">
        <v>0.39583333333333331</v>
      </c>
      <c r="E133" s="48" t="s">
        <v>9</v>
      </c>
      <c r="F133" s="12">
        <v>148</v>
      </c>
      <c r="G133" s="33">
        <f>F133-(F133*30%)</f>
        <v>103.6</v>
      </c>
      <c r="H133" s="33" t="s">
        <v>54</v>
      </c>
      <c r="I133" s="33">
        <f>+F133/2</f>
        <v>74</v>
      </c>
      <c r="J133" s="33">
        <f>+G133/2</f>
        <v>51.8</v>
      </c>
    </row>
    <row r="134" spans="2:10" s="59" customFormat="1" ht="12" customHeight="1" thickBot="1">
      <c r="B134" s="49" t="s">
        <v>95</v>
      </c>
      <c r="C134" s="70"/>
      <c r="D134" s="54"/>
      <c r="E134" s="53" t="s">
        <v>113</v>
      </c>
      <c r="F134" s="86"/>
      <c r="G134" s="83"/>
      <c r="H134" s="82"/>
      <c r="I134" s="82"/>
      <c r="J134" s="82"/>
    </row>
    <row r="135" spans="2:10" s="59" customFormat="1" ht="12" customHeight="1">
      <c r="B135" s="69" t="s">
        <v>93</v>
      </c>
      <c r="C135" s="57">
        <v>0.10416666666666667</v>
      </c>
      <c r="D135" s="46">
        <v>0.375</v>
      </c>
      <c r="E135" s="48" t="s">
        <v>7</v>
      </c>
      <c r="F135" s="12">
        <v>98</v>
      </c>
      <c r="G135" s="33">
        <f>F135-(F135*30%)</f>
        <v>68.599999999999994</v>
      </c>
      <c r="H135" s="33" t="s">
        <v>54</v>
      </c>
      <c r="I135" s="33">
        <f>+F135/2</f>
        <v>49</v>
      </c>
      <c r="J135" s="33">
        <f>+G135/2</f>
        <v>34.299999999999997</v>
      </c>
    </row>
    <row r="136" spans="2:10" s="59" customFormat="1" ht="12" customHeight="1" thickBot="1">
      <c r="B136" s="49" t="s">
        <v>90</v>
      </c>
      <c r="C136" s="70"/>
      <c r="D136" s="54"/>
      <c r="E136" s="53" t="s">
        <v>114</v>
      </c>
      <c r="F136" s="86"/>
      <c r="G136" s="83"/>
      <c r="H136" s="82"/>
      <c r="I136" s="82"/>
      <c r="J136" s="82"/>
    </row>
    <row r="137" spans="2:10" s="59" customFormat="1" ht="12" customHeight="1">
      <c r="B137" s="69" t="s">
        <v>93</v>
      </c>
      <c r="C137" s="57">
        <v>0.10416666666666667</v>
      </c>
      <c r="D137" s="46">
        <v>0.375</v>
      </c>
      <c r="E137" s="48" t="s">
        <v>8</v>
      </c>
      <c r="F137" s="12">
        <v>127</v>
      </c>
      <c r="G137" s="33">
        <f>F137-(F137*30%)</f>
        <v>88.9</v>
      </c>
      <c r="H137" s="33" t="s">
        <v>54</v>
      </c>
      <c r="I137" s="33">
        <f>+F137/2</f>
        <v>63.5</v>
      </c>
      <c r="J137" s="33">
        <f>+G137/2</f>
        <v>44.45</v>
      </c>
    </row>
    <row r="138" spans="2:10" s="59" customFormat="1" ht="12" customHeight="1" thickBot="1">
      <c r="B138" s="49" t="s">
        <v>96</v>
      </c>
      <c r="C138" s="70"/>
      <c r="D138" s="54"/>
      <c r="E138" s="53" t="s">
        <v>115</v>
      </c>
      <c r="F138" s="86"/>
      <c r="G138" s="83"/>
      <c r="H138" s="82"/>
      <c r="I138" s="82"/>
      <c r="J138" s="82"/>
    </row>
    <row r="139" spans="2:10" s="59" customFormat="1" ht="12" customHeight="1">
      <c r="B139" s="69" t="s">
        <v>93</v>
      </c>
      <c r="C139" s="57">
        <v>0.10416666666666667</v>
      </c>
      <c r="D139" s="46">
        <v>0.375</v>
      </c>
      <c r="E139" s="48" t="s">
        <v>8</v>
      </c>
      <c r="F139" s="12">
        <v>155</v>
      </c>
      <c r="G139" s="33">
        <f>F139-(F139*30%)</f>
        <v>108.5</v>
      </c>
      <c r="H139" s="33" t="s">
        <v>54</v>
      </c>
      <c r="I139" s="33">
        <f>+F139/2</f>
        <v>77.5</v>
      </c>
      <c r="J139" s="33">
        <f>+G139/2</f>
        <v>54.25</v>
      </c>
    </row>
    <row r="140" spans="2:10" s="59" customFormat="1" ht="12" customHeight="1" thickBot="1">
      <c r="B140" s="49" t="s">
        <v>97</v>
      </c>
      <c r="C140" s="70"/>
      <c r="D140" s="54"/>
      <c r="E140" s="53" t="s">
        <v>116</v>
      </c>
      <c r="F140" s="82"/>
      <c r="G140" s="83"/>
      <c r="H140" s="82"/>
      <c r="I140" s="82"/>
      <c r="J140" s="82"/>
    </row>
    <row r="141" spans="2:10" ht="13.5" thickBot="1">
      <c r="B141" s="113" t="s">
        <v>19</v>
      </c>
      <c r="C141" s="114"/>
      <c r="D141" s="114"/>
      <c r="E141" s="114"/>
      <c r="F141" s="114"/>
      <c r="G141" s="114"/>
      <c r="H141" s="114"/>
      <c r="I141" s="114"/>
      <c r="J141" s="115"/>
    </row>
    <row r="142" spans="2:10">
      <c r="B142" s="116" t="s">
        <v>138</v>
      </c>
      <c r="C142" s="117"/>
      <c r="D142" s="117"/>
      <c r="E142" s="117"/>
      <c r="F142" s="117"/>
      <c r="G142" s="117"/>
      <c r="H142" s="117"/>
      <c r="I142" s="117"/>
      <c r="J142" s="118"/>
    </row>
    <row r="143" spans="2:10" ht="13.5" thickBot="1">
      <c r="B143" s="119" t="s">
        <v>132</v>
      </c>
      <c r="C143" s="120"/>
      <c r="D143" s="120"/>
      <c r="E143" s="120"/>
      <c r="F143" s="120"/>
      <c r="G143" s="120"/>
      <c r="H143" s="120"/>
      <c r="I143" s="120"/>
      <c r="J143" s="121"/>
    </row>
    <row r="144" spans="2:10" ht="16.5" thickBot="1">
      <c r="B144" s="105" t="s">
        <v>123</v>
      </c>
      <c r="C144" s="106"/>
      <c r="D144" s="106"/>
      <c r="E144" s="106"/>
      <c r="F144" s="106"/>
      <c r="G144" s="106"/>
      <c r="H144" s="106"/>
      <c r="I144" s="106"/>
      <c r="J144" s="107"/>
    </row>
    <row r="145" spans="2:7">
      <c r="C145" s="55"/>
      <c r="D145" s="102"/>
      <c r="E145" s="103"/>
    </row>
    <row r="146" spans="2:7">
      <c r="B146" s="1"/>
      <c r="C146" s="4"/>
      <c r="D146" s="4"/>
      <c r="F146" s="4"/>
      <c r="G146" s="4"/>
    </row>
    <row r="147" spans="2:7">
      <c r="B147" s="1"/>
      <c r="C147" s="4"/>
      <c r="D147" s="4"/>
      <c r="F147" s="4"/>
      <c r="G147" s="4"/>
    </row>
    <row r="148" spans="2:7">
      <c r="B148" s="1"/>
      <c r="C148" s="4"/>
      <c r="D148" s="4"/>
      <c r="F148" s="4"/>
      <c r="G148" s="4"/>
    </row>
    <row r="149" spans="2:7">
      <c r="B149" s="1"/>
      <c r="C149" s="4"/>
      <c r="D149" s="4"/>
      <c r="F149" s="4"/>
      <c r="G149" s="4"/>
    </row>
    <row r="150" spans="2:7">
      <c r="B150" s="1"/>
      <c r="C150" s="4"/>
      <c r="D150" s="4"/>
      <c r="F150" s="4"/>
      <c r="G150" s="4"/>
    </row>
    <row r="151" spans="2:7">
      <c r="B151" s="1"/>
      <c r="C151" s="4"/>
      <c r="D151" s="4"/>
      <c r="F151" s="4"/>
      <c r="G151" s="4"/>
    </row>
    <row r="152" spans="2:7">
      <c r="B152" s="1"/>
      <c r="C152" s="4"/>
      <c r="D152" s="4"/>
      <c r="F152" s="4"/>
      <c r="G152" s="4"/>
    </row>
    <row r="153" spans="2:7">
      <c r="B153" s="1"/>
      <c r="C153" s="4"/>
      <c r="D153" s="4"/>
      <c r="F153" s="4"/>
      <c r="G153" s="4"/>
    </row>
    <row r="154" spans="2:7">
      <c r="B154" s="1"/>
      <c r="C154" s="4"/>
      <c r="D154" s="4"/>
      <c r="F154" s="4"/>
      <c r="G154" s="4"/>
    </row>
    <row r="155" spans="2:7">
      <c r="B155" s="1"/>
      <c r="C155" s="4"/>
      <c r="D155" s="4"/>
      <c r="F155" s="4"/>
      <c r="G155" s="4"/>
    </row>
    <row r="156" spans="2:7">
      <c r="B156" s="1"/>
      <c r="C156" s="4"/>
      <c r="D156" s="4"/>
      <c r="F156" s="4"/>
      <c r="G156" s="4"/>
    </row>
    <row r="157" spans="2:7">
      <c r="B157" s="1"/>
      <c r="C157" s="4"/>
      <c r="D157" s="4"/>
      <c r="F157" s="4"/>
      <c r="G157" s="4"/>
    </row>
    <row r="158" spans="2:7">
      <c r="B158" s="1"/>
      <c r="C158" s="4"/>
      <c r="D158" s="4"/>
      <c r="F158" s="4"/>
      <c r="G158" s="4"/>
    </row>
    <row r="159" spans="2:7">
      <c r="B159" s="1"/>
      <c r="C159" s="4"/>
      <c r="D159" s="4"/>
      <c r="F159" s="4"/>
      <c r="G159" s="4"/>
    </row>
    <row r="160" spans="2:7">
      <c r="B160" s="1"/>
      <c r="C160" s="4"/>
      <c r="D160" s="4"/>
      <c r="F160" s="4"/>
      <c r="G160" s="4"/>
    </row>
    <row r="161" spans="2:7">
      <c r="B161" s="1"/>
      <c r="C161" s="4"/>
      <c r="D161" s="4"/>
      <c r="F161" s="4"/>
      <c r="G161" s="4"/>
    </row>
    <row r="162" spans="2:7">
      <c r="B162" s="1"/>
      <c r="C162" s="4"/>
      <c r="D162" s="4"/>
      <c r="F162" s="4"/>
      <c r="G162" s="4"/>
    </row>
    <row r="163" spans="2:7">
      <c r="B163" s="1"/>
      <c r="C163" s="4"/>
      <c r="D163" s="4"/>
      <c r="F163" s="4"/>
      <c r="G163" s="4"/>
    </row>
    <row r="164" spans="2:7">
      <c r="B164" s="1"/>
      <c r="C164" s="4"/>
      <c r="D164" s="4"/>
      <c r="F164" s="4"/>
      <c r="G164" s="4"/>
    </row>
    <row r="165" spans="2:7">
      <c r="B165" s="1"/>
      <c r="C165" s="4"/>
      <c r="D165" s="4"/>
      <c r="F165" s="4"/>
      <c r="G165" s="4"/>
    </row>
    <row r="166" spans="2:7">
      <c r="B166" s="1"/>
      <c r="C166" s="4"/>
      <c r="D166" s="4"/>
      <c r="F166" s="4"/>
      <c r="G166" s="4"/>
    </row>
    <row r="167" spans="2:7">
      <c r="B167" s="1"/>
      <c r="C167" s="4"/>
      <c r="D167" s="4"/>
      <c r="F167" s="4"/>
      <c r="G167" s="4"/>
    </row>
    <row r="168" spans="2:7">
      <c r="B168" s="1"/>
      <c r="C168" s="4"/>
      <c r="D168" s="4"/>
      <c r="F168" s="4"/>
      <c r="G168" s="4"/>
    </row>
    <row r="169" spans="2:7">
      <c r="B169" s="1"/>
      <c r="C169" s="4"/>
      <c r="D169" s="4"/>
      <c r="F169" s="4"/>
      <c r="G169" s="4"/>
    </row>
    <row r="170" spans="2:7">
      <c r="B170" s="1"/>
      <c r="C170" s="4"/>
      <c r="D170" s="4"/>
      <c r="F170" s="4"/>
      <c r="G170" s="4"/>
    </row>
    <row r="171" spans="2:7">
      <c r="B171" s="1"/>
      <c r="C171" s="4"/>
      <c r="D171" s="4"/>
      <c r="F171" s="4"/>
      <c r="G171" s="4"/>
    </row>
    <row r="172" spans="2:7">
      <c r="B172" s="1"/>
      <c r="C172" s="4"/>
      <c r="D172" s="4"/>
      <c r="F172" s="4"/>
      <c r="G172" s="4"/>
    </row>
    <row r="173" spans="2:7">
      <c r="B173" s="1"/>
      <c r="C173" s="4"/>
      <c r="D173" s="4"/>
      <c r="F173" s="4"/>
      <c r="G173" s="4"/>
    </row>
    <row r="174" spans="2:7">
      <c r="B174" s="1"/>
      <c r="C174" s="4"/>
      <c r="D174" s="4"/>
      <c r="F174" s="4"/>
      <c r="G174" s="4"/>
    </row>
    <row r="175" spans="2:7">
      <c r="B175" s="1"/>
      <c r="C175" s="4"/>
      <c r="D175" s="4"/>
      <c r="F175" s="4"/>
      <c r="G175" s="4"/>
    </row>
    <row r="176" spans="2:7">
      <c r="B176" s="1"/>
      <c r="C176" s="4"/>
      <c r="D176" s="4"/>
      <c r="F176" s="4"/>
      <c r="G176" s="4"/>
    </row>
    <row r="177" spans="2:7">
      <c r="B177" s="1"/>
      <c r="C177" s="4"/>
      <c r="D177" s="4"/>
      <c r="F177" s="4"/>
      <c r="G177" s="4"/>
    </row>
    <row r="178" spans="2:7">
      <c r="B178" s="1"/>
      <c r="C178" s="4"/>
      <c r="D178" s="4"/>
      <c r="F178" s="4"/>
      <c r="G178" s="4"/>
    </row>
    <row r="179" spans="2:7">
      <c r="B179" s="1"/>
      <c r="C179" s="4"/>
      <c r="D179" s="4"/>
      <c r="F179" s="4"/>
      <c r="G179" s="4"/>
    </row>
    <row r="180" spans="2:7">
      <c r="B180" s="1"/>
      <c r="C180" s="4"/>
      <c r="D180" s="4"/>
      <c r="F180" s="4"/>
      <c r="G180" s="4"/>
    </row>
    <row r="181" spans="2:7">
      <c r="B181" s="1"/>
      <c r="C181" s="4"/>
      <c r="D181" s="4"/>
      <c r="F181" s="4"/>
      <c r="G181" s="4"/>
    </row>
    <row r="182" spans="2:7">
      <c r="B182" s="1"/>
      <c r="C182" s="4"/>
      <c r="D182" s="4"/>
      <c r="F182" s="4"/>
      <c r="G182" s="4"/>
    </row>
    <row r="183" spans="2:7">
      <c r="B183" s="1"/>
      <c r="C183" s="4"/>
      <c r="D183" s="4"/>
      <c r="F183" s="4"/>
      <c r="G183" s="4"/>
    </row>
    <row r="184" spans="2:7">
      <c r="B184" s="1"/>
      <c r="C184" s="4"/>
      <c r="D184" s="4"/>
      <c r="F184" s="4"/>
      <c r="G184" s="4"/>
    </row>
    <row r="185" spans="2:7">
      <c r="B185" s="1"/>
      <c r="C185" s="4"/>
      <c r="D185" s="4"/>
      <c r="F185" s="4"/>
      <c r="G185" s="4"/>
    </row>
    <row r="186" spans="2:7">
      <c r="B186" s="1"/>
      <c r="C186" s="4"/>
      <c r="D186" s="4"/>
      <c r="F186" s="4"/>
      <c r="G186" s="4"/>
    </row>
    <row r="187" spans="2:7">
      <c r="B187" s="1"/>
      <c r="C187" s="4"/>
      <c r="D187" s="4"/>
      <c r="F187" s="4"/>
      <c r="G187" s="4"/>
    </row>
    <row r="188" spans="2:7">
      <c r="B188" s="1"/>
      <c r="C188" s="4"/>
      <c r="D188" s="4"/>
      <c r="F188" s="4"/>
      <c r="G188" s="4"/>
    </row>
    <row r="189" spans="2:7">
      <c r="B189" s="1"/>
      <c r="C189" s="4"/>
      <c r="D189" s="4"/>
      <c r="F189" s="4"/>
      <c r="G189" s="4"/>
    </row>
    <row r="190" spans="2:7">
      <c r="B190" s="1"/>
      <c r="C190" s="4"/>
      <c r="D190" s="4"/>
      <c r="F190" s="4"/>
      <c r="G190" s="4"/>
    </row>
    <row r="191" spans="2:7">
      <c r="B191" s="1"/>
      <c r="C191" s="4"/>
      <c r="D191" s="4"/>
      <c r="F191" s="4"/>
      <c r="G191" s="4"/>
    </row>
    <row r="192" spans="2:7">
      <c r="B192" s="1"/>
      <c r="C192" s="4"/>
      <c r="D192" s="4"/>
      <c r="F192" s="4"/>
      <c r="G192" s="4"/>
    </row>
    <row r="193" spans="2:7">
      <c r="B193" s="1"/>
      <c r="C193" s="4"/>
      <c r="D193" s="4"/>
      <c r="F193" s="4"/>
      <c r="G193" s="4"/>
    </row>
    <row r="194" spans="2:7">
      <c r="B194" s="1"/>
      <c r="C194" s="4"/>
      <c r="D194" s="4"/>
      <c r="F194" s="4"/>
      <c r="G194" s="4"/>
    </row>
    <row r="195" spans="2:7">
      <c r="B195" s="1"/>
      <c r="C195" s="4"/>
      <c r="D195" s="4"/>
      <c r="F195" s="4"/>
      <c r="G195" s="4"/>
    </row>
    <row r="196" spans="2:7">
      <c r="B196" s="1"/>
      <c r="C196" s="4"/>
      <c r="D196" s="4"/>
      <c r="F196" s="4"/>
      <c r="G196" s="4"/>
    </row>
    <row r="197" spans="2:7">
      <c r="B197" s="1"/>
      <c r="C197" s="4"/>
      <c r="D197" s="4"/>
      <c r="F197" s="4"/>
      <c r="G197" s="4"/>
    </row>
    <row r="198" spans="2:7">
      <c r="B198" s="1"/>
      <c r="C198" s="4"/>
      <c r="D198" s="4"/>
      <c r="F198" s="4"/>
      <c r="G198" s="4"/>
    </row>
    <row r="199" spans="2:7">
      <c r="B199" s="1"/>
      <c r="C199" s="4"/>
      <c r="D199" s="4"/>
      <c r="F199" s="4"/>
      <c r="G199" s="4"/>
    </row>
    <row r="200" spans="2:7">
      <c r="B200" s="1"/>
      <c r="C200" s="4"/>
      <c r="D200" s="4"/>
      <c r="F200" s="4"/>
      <c r="G200" s="4"/>
    </row>
    <row r="201" spans="2:7">
      <c r="B201" s="1"/>
      <c r="C201" s="4"/>
      <c r="D201" s="4"/>
      <c r="F201" s="4"/>
      <c r="G201" s="4"/>
    </row>
    <row r="202" spans="2:7">
      <c r="B202" s="1"/>
      <c r="C202" s="4"/>
      <c r="D202" s="4"/>
      <c r="F202" s="4"/>
      <c r="G202" s="4"/>
    </row>
    <row r="203" spans="2:7">
      <c r="B203" s="1"/>
      <c r="C203" s="4"/>
      <c r="D203" s="4"/>
      <c r="F203" s="4"/>
      <c r="G203" s="4"/>
    </row>
    <row r="204" spans="2:7">
      <c r="B204" s="1"/>
      <c r="C204" s="4"/>
      <c r="D204" s="4"/>
      <c r="F204" s="4"/>
      <c r="G204" s="4"/>
    </row>
    <row r="205" spans="2:7">
      <c r="B205" s="1"/>
      <c r="C205" s="4"/>
      <c r="D205" s="4"/>
      <c r="F205" s="4"/>
      <c r="G205" s="4"/>
    </row>
    <row r="206" spans="2:7">
      <c r="B206" s="1"/>
      <c r="C206" s="4"/>
      <c r="D206" s="4"/>
      <c r="F206" s="4"/>
      <c r="G206" s="4"/>
    </row>
    <row r="207" spans="2:7">
      <c r="B207" s="1"/>
      <c r="C207" s="4"/>
      <c r="D207" s="4"/>
      <c r="F207" s="4"/>
      <c r="G207" s="4"/>
    </row>
    <row r="208" spans="2:7">
      <c r="B208" s="1"/>
      <c r="C208" s="4"/>
      <c r="D208" s="4"/>
      <c r="F208" s="4"/>
      <c r="G208" s="4"/>
    </row>
    <row r="209" spans="2:7">
      <c r="B209" s="1"/>
      <c r="C209" s="4"/>
      <c r="D209" s="4"/>
      <c r="F209" s="4"/>
      <c r="G209" s="4"/>
    </row>
    <row r="210" spans="2:7">
      <c r="B210" s="1"/>
      <c r="C210" s="4"/>
      <c r="D210" s="4"/>
      <c r="F210" s="4"/>
      <c r="G210" s="4"/>
    </row>
    <row r="211" spans="2:7">
      <c r="B211" s="1"/>
      <c r="C211" s="4"/>
      <c r="D211" s="4"/>
      <c r="F211" s="4"/>
      <c r="G211" s="4"/>
    </row>
    <row r="212" spans="2:7">
      <c r="B212" s="1"/>
      <c r="C212" s="4"/>
      <c r="D212" s="4"/>
      <c r="F212" s="4"/>
      <c r="G212" s="4"/>
    </row>
    <row r="213" spans="2:7">
      <c r="B213" s="1"/>
      <c r="C213" s="4"/>
      <c r="D213" s="4"/>
      <c r="F213" s="4"/>
      <c r="G213" s="4"/>
    </row>
    <row r="214" spans="2:7">
      <c r="B214" s="1"/>
      <c r="C214" s="4"/>
      <c r="D214" s="4"/>
      <c r="F214" s="4"/>
      <c r="G214" s="4"/>
    </row>
    <row r="215" spans="2:7">
      <c r="B215" s="1"/>
      <c r="C215" s="4"/>
      <c r="D215" s="4"/>
      <c r="F215" s="4"/>
      <c r="G215" s="4"/>
    </row>
    <row r="216" spans="2:7">
      <c r="B216" s="1"/>
      <c r="C216" s="4"/>
      <c r="D216" s="4"/>
      <c r="F216" s="4"/>
      <c r="G216" s="4"/>
    </row>
    <row r="217" spans="2:7">
      <c r="B217" s="1"/>
      <c r="C217" s="4"/>
      <c r="D217" s="4"/>
      <c r="F217" s="4"/>
      <c r="G217" s="4"/>
    </row>
    <row r="218" spans="2:7">
      <c r="B218" s="1"/>
      <c r="C218" s="4"/>
      <c r="D218" s="4"/>
      <c r="F218" s="4"/>
      <c r="G218" s="4"/>
    </row>
    <row r="219" spans="2:7">
      <c r="B219" s="1"/>
      <c r="C219" s="4"/>
      <c r="D219" s="4"/>
      <c r="F219" s="4"/>
      <c r="G219" s="4"/>
    </row>
    <row r="220" spans="2:7">
      <c r="B220" s="1"/>
      <c r="C220" s="4"/>
      <c r="D220" s="4"/>
      <c r="F220" s="4"/>
      <c r="G220" s="4"/>
    </row>
    <row r="221" spans="2:7">
      <c r="B221" s="1"/>
      <c r="C221" s="4"/>
      <c r="D221" s="4"/>
      <c r="F221" s="4"/>
      <c r="G221" s="4"/>
    </row>
    <row r="222" spans="2:7">
      <c r="B222" s="1"/>
      <c r="C222" s="4"/>
      <c r="D222" s="4"/>
      <c r="F222" s="4"/>
      <c r="G222" s="4"/>
    </row>
    <row r="223" spans="2:7">
      <c r="B223" s="1"/>
      <c r="C223" s="4"/>
      <c r="D223" s="4"/>
      <c r="F223" s="4"/>
      <c r="G223" s="4"/>
    </row>
    <row r="224" spans="2:7">
      <c r="B224" s="1"/>
      <c r="C224" s="4"/>
      <c r="D224" s="4"/>
      <c r="F224" s="4"/>
      <c r="G224" s="4"/>
    </row>
    <row r="225" spans="2:7">
      <c r="B225" s="1"/>
      <c r="C225" s="4"/>
      <c r="D225" s="4"/>
      <c r="F225" s="4"/>
      <c r="G225" s="4"/>
    </row>
    <row r="226" spans="2:7">
      <c r="B226" s="1"/>
      <c r="C226" s="4"/>
      <c r="D226" s="4"/>
      <c r="F226" s="4"/>
      <c r="G226" s="4"/>
    </row>
    <row r="227" spans="2:7">
      <c r="B227" s="1"/>
      <c r="C227" s="4"/>
      <c r="D227" s="4"/>
      <c r="F227" s="4"/>
      <c r="G227" s="4"/>
    </row>
    <row r="228" spans="2:7">
      <c r="B228" s="1"/>
      <c r="C228" s="4"/>
      <c r="D228" s="4"/>
      <c r="F228" s="4"/>
      <c r="G228" s="4"/>
    </row>
    <row r="229" spans="2:7">
      <c r="B229" s="1"/>
      <c r="C229" s="4"/>
      <c r="D229" s="4"/>
      <c r="F229" s="4"/>
      <c r="G229" s="4"/>
    </row>
    <row r="230" spans="2:7">
      <c r="B230" s="1"/>
      <c r="C230" s="4"/>
      <c r="D230" s="4"/>
      <c r="F230" s="4"/>
      <c r="G230" s="4"/>
    </row>
    <row r="231" spans="2:7">
      <c r="B231" s="1"/>
      <c r="C231" s="4"/>
      <c r="D231" s="4"/>
      <c r="F231" s="4"/>
      <c r="G231" s="4"/>
    </row>
    <row r="232" spans="2:7">
      <c r="B232" s="1"/>
      <c r="C232" s="4"/>
      <c r="D232" s="4"/>
      <c r="F232" s="4"/>
      <c r="G232" s="4"/>
    </row>
    <row r="233" spans="2:7">
      <c r="B233" s="1"/>
      <c r="C233" s="4"/>
      <c r="D233" s="4"/>
      <c r="F233" s="4"/>
      <c r="G233" s="4"/>
    </row>
    <row r="234" spans="2:7">
      <c r="B234" s="1"/>
      <c r="C234" s="4"/>
      <c r="D234" s="4"/>
      <c r="F234" s="4"/>
      <c r="G234" s="4"/>
    </row>
    <row r="235" spans="2:7">
      <c r="B235" s="1"/>
      <c r="C235" s="4"/>
      <c r="D235" s="4"/>
      <c r="F235" s="4"/>
      <c r="G235" s="4"/>
    </row>
    <row r="236" spans="2:7">
      <c r="B236" s="1"/>
      <c r="C236" s="4"/>
      <c r="D236" s="4"/>
      <c r="F236" s="4"/>
      <c r="G236" s="4"/>
    </row>
    <row r="237" spans="2:7">
      <c r="B237" s="1"/>
      <c r="C237" s="4"/>
      <c r="D237" s="4"/>
      <c r="F237" s="4"/>
      <c r="G237" s="4"/>
    </row>
    <row r="238" spans="2:7">
      <c r="B238" s="1"/>
      <c r="C238" s="4"/>
      <c r="D238" s="4"/>
      <c r="F238" s="4"/>
      <c r="G238" s="4"/>
    </row>
    <row r="239" spans="2:7">
      <c r="B239" s="1"/>
      <c r="C239" s="4"/>
      <c r="D239" s="4"/>
      <c r="F239" s="4"/>
      <c r="G239" s="4"/>
    </row>
    <row r="240" spans="2:7">
      <c r="B240" s="1"/>
      <c r="C240" s="4"/>
      <c r="D240" s="4"/>
      <c r="F240" s="4"/>
      <c r="G240" s="4"/>
    </row>
    <row r="241" spans="2:7">
      <c r="B241" s="1"/>
      <c r="C241" s="4"/>
      <c r="D241" s="4"/>
      <c r="F241" s="4"/>
      <c r="G241" s="4"/>
    </row>
    <row r="242" spans="2:7">
      <c r="B242" s="1"/>
      <c r="C242" s="4"/>
      <c r="D242" s="4"/>
      <c r="F242" s="4"/>
      <c r="G242" s="4"/>
    </row>
    <row r="243" spans="2:7">
      <c r="B243" s="1"/>
      <c r="C243" s="4"/>
      <c r="D243" s="4"/>
      <c r="F243" s="4"/>
      <c r="G243" s="4"/>
    </row>
    <row r="244" spans="2:7">
      <c r="B244" s="1"/>
      <c r="C244" s="4"/>
      <c r="D244" s="4"/>
      <c r="F244" s="4"/>
      <c r="G244" s="4"/>
    </row>
    <row r="245" spans="2:7">
      <c r="B245" s="1"/>
      <c r="C245" s="4"/>
      <c r="D245" s="4"/>
      <c r="F245" s="4"/>
      <c r="G245" s="4"/>
    </row>
    <row r="246" spans="2:7">
      <c r="B246" s="1"/>
      <c r="C246" s="4"/>
      <c r="D246" s="4"/>
      <c r="F246" s="4"/>
      <c r="G246" s="4"/>
    </row>
    <row r="247" spans="2:7">
      <c r="B247" s="1"/>
      <c r="C247" s="4"/>
      <c r="D247" s="4"/>
      <c r="F247" s="4"/>
      <c r="G247" s="4"/>
    </row>
    <row r="248" spans="2:7">
      <c r="B248" s="1"/>
      <c r="C248" s="4"/>
      <c r="D248" s="4"/>
      <c r="F248" s="4"/>
      <c r="G248" s="4"/>
    </row>
    <row r="249" spans="2:7">
      <c r="B249" s="1"/>
      <c r="C249" s="4"/>
      <c r="D249" s="4"/>
      <c r="F249" s="4"/>
      <c r="G249" s="4"/>
    </row>
    <row r="250" spans="2:7">
      <c r="B250" s="1"/>
      <c r="C250" s="4"/>
      <c r="D250" s="4"/>
      <c r="F250" s="4"/>
      <c r="G250" s="4"/>
    </row>
    <row r="251" spans="2:7">
      <c r="B251" s="1"/>
      <c r="C251" s="4"/>
      <c r="D251" s="4"/>
      <c r="F251" s="4"/>
      <c r="G251" s="4"/>
    </row>
    <row r="252" spans="2:7">
      <c r="B252" s="1"/>
      <c r="C252" s="4"/>
      <c r="D252" s="4"/>
      <c r="F252" s="4"/>
      <c r="G252" s="4"/>
    </row>
    <row r="253" spans="2:7">
      <c r="B253" s="1"/>
      <c r="C253" s="4"/>
      <c r="D253" s="4"/>
      <c r="F253" s="4"/>
      <c r="G253" s="4"/>
    </row>
    <row r="254" spans="2:7">
      <c r="B254" s="1"/>
      <c r="C254" s="4"/>
      <c r="D254" s="4"/>
      <c r="F254" s="4"/>
      <c r="G254" s="4"/>
    </row>
    <row r="255" spans="2:7">
      <c r="B255" s="1"/>
      <c r="C255" s="4"/>
      <c r="D255" s="4"/>
      <c r="F255" s="4"/>
      <c r="G255" s="4"/>
    </row>
    <row r="256" spans="2:7">
      <c r="B256" s="1"/>
      <c r="C256" s="4"/>
      <c r="D256" s="4"/>
      <c r="F256" s="4"/>
      <c r="G256" s="4"/>
    </row>
    <row r="257" spans="2:7">
      <c r="B257" s="1"/>
      <c r="C257" s="4"/>
      <c r="D257" s="4"/>
      <c r="F257" s="4"/>
      <c r="G257" s="4"/>
    </row>
    <row r="258" spans="2:7">
      <c r="B258" s="1"/>
      <c r="C258" s="4"/>
      <c r="D258" s="4"/>
      <c r="F258" s="4"/>
      <c r="G258" s="4"/>
    </row>
    <row r="259" spans="2:7">
      <c r="B259" s="1"/>
      <c r="C259" s="4"/>
      <c r="D259" s="4"/>
      <c r="F259" s="4"/>
      <c r="G259" s="4"/>
    </row>
    <row r="260" spans="2:7">
      <c r="B260" s="1"/>
      <c r="C260" s="4"/>
      <c r="D260" s="4"/>
      <c r="F260" s="4"/>
      <c r="G260" s="4"/>
    </row>
    <row r="261" spans="2:7">
      <c r="B261" s="1"/>
      <c r="C261" s="4"/>
      <c r="D261" s="4"/>
      <c r="F261" s="4"/>
      <c r="G261" s="4"/>
    </row>
    <row r="262" spans="2:7">
      <c r="B262" s="1"/>
      <c r="C262" s="4"/>
      <c r="D262" s="4"/>
      <c r="F262" s="4"/>
      <c r="G262" s="4"/>
    </row>
    <row r="263" spans="2:7">
      <c r="B263" s="1"/>
      <c r="C263" s="4"/>
      <c r="D263" s="4"/>
      <c r="F263" s="4"/>
      <c r="G263" s="4"/>
    </row>
    <row r="264" spans="2:7">
      <c r="B264" s="1"/>
      <c r="C264" s="4"/>
      <c r="D264" s="4"/>
      <c r="F264" s="4"/>
      <c r="G264" s="4"/>
    </row>
    <row r="265" spans="2:7">
      <c r="B265" s="1"/>
      <c r="C265" s="4"/>
      <c r="D265" s="4"/>
      <c r="F265" s="4"/>
      <c r="G265" s="4"/>
    </row>
    <row r="266" spans="2:7">
      <c r="B266" s="1"/>
      <c r="C266" s="4"/>
      <c r="D266" s="4"/>
      <c r="F266" s="4"/>
      <c r="G266" s="4"/>
    </row>
    <row r="267" spans="2:7">
      <c r="B267" s="1"/>
      <c r="C267" s="4"/>
      <c r="D267" s="4"/>
      <c r="F267" s="4"/>
      <c r="G267" s="4"/>
    </row>
    <row r="268" spans="2:7">
      <c r="B268" s="1"/>
      <c r="C268" s="4"/>
      <c r="D268" s="4"/>
      <c r="F268" s="4"/>
      <c r="G268" s="4"/>
    </row>
    <row r="269" spans="2:7">
      <c r="B269" s="1"/>
      <c r="C269" s="4"/>
      <c r="D269" s="4"/>
      <c r="F269" s="4"/>
      <c r="G269" s="4"/>
    </row>
    <row r="270" spans="2:7">
      <c r="B270" s="1"/>
      <c r="C270" s="4"/>
      <c r="D270" s="4"/>
      <c r="F270" s="4"/>
      <c r="G270" s="4"/>
    </row>
    <row r="271" spans="2:7">
      <c r="B271" s="1"/>
      <c r="C271" s="4"/>
      <c r="D271" s="4"/>
      <c r="F271" s="4"/>
      <c r="G271" s="4"/>
    </row>
    <row r="272" spans="2:7">
      <c r="B272" s="1"/>
      <c r="C272" s="4"/>
      <c r="D272" s="4"/>
      <c r="F272" s="4"/>
      <c r="G272" s="4"/>
    </row>
    <row r="273" spans="2:7">
      <c r="B273" s="1"/>
      <c r="C273" s="4"/>
      <c r="D273" s="4"/>
      <c r="F273" s="4"/>
      <c r="G273" s="4"/>
    </row>
    <row r="274" spans="2:7">
      <c r="B274" s="1"/>
      <c r="C274" s="4"/>
      <c r="D274" s="4"/>
      <c r="F274" s="4"/>
      <c r="G274" s="4"/>
    </row>
    <row r="275" spans="2:7">
      <c r="B275" s="1"/>
      <c r="C275" s="4"/>
      <c r="D275" s="4"/>
      <c r="F275" s="4"/>
      <c r="G275" s="4"/>
    </row>
    <row r="276" spans="2:7">
      <c r="B276" s="1"/>
      <c r="C276" s="4"/>
      <c r="D276" s="4"/>
      <c r="F276" s="4"/>
      <c r="G276" s="4"/>
    </row>
    <row r="277" spans="2:7">
      <c r="B277" s="1"/>
      <c r="C277" s="4"/>
      <c r="D277" s="4"/>
      <c r="F277" s="4"/>
      <c r="G277" s="4"/>
    </row>
    <row r="278" spans="2:7">
      <c r="B278" s="1"/>
      <c r="C278" s="4"/>
      <c r="D278" s="4"/>
      <c r="F278" s="4"/>
      <c r="G278" s="4"/>
    </row>
    <row r="279" spans="2:7">
      <c r="B279" s="1"/>
      <c r="C279" s="4"/>
      <c r="D279" s="4"/>
      <c r="F279" s="4"/>
      <c r="G279" s="4"/>
    </row>
    <row r="280" spans="2:7">
      <c r="B280" s="1"/>
      <c r="C280" s="4"/>
      <c r="D280" s="4"/>
      <c r="F280" s="4"/>
      <c r="G280" s="4"/>
    </row>
    <row r="281" spans="2:7">
      <c r="B281" s="1"/>
      <c r="C281" s="4"/>
      <c r="D281" s="4"/>
      <c r="F281" s="4"/>
      <c r="G281" s="4"/>
    </row>
    <row r="282" spans="2:7">
      <c r="B282" s="1"/>
      <c r="C282" s="4"/>
      <c r="D282" s="4"/>
      <c r="F282" s="4"/>
      <c r="G282" s="4"/>
    </row>
    <row r="283" spans="2:7">
      <c r="B283" s="1"/>
      <c r="C283" s="4"/>
      <c r="D283" s="4"/>
      <c r="F283" s="4"/>
      <c r="G283" s="4"/>
    </row>
    <row r="284" spans="2:7">
      <c r="B284" s="1"/>
      <c r="C284" s="4"/>
      <c r="D284" s="4"/>
      <c r="F284" s="4"/>
      <c r="G284" s="4"/>
    </row>
    <row r="285" spans="2:7">
      <c r="B285" s="1"/>
      <c r="C285" s="4"/>
      <c r="D285" s="4"/>
      <c r="F285" s="4"/>
      <c r="G285" s="4"/>
    </row>
    <row r="286" spans="2:7">
      <c r="B286" s="1"/>
      <c r="C286" s="4"/>
      <c r="D286" s="4"/>
      <c r="F286" s="4"/>
      <c r="G286" s="4"/>
    </row>
    <row r="287" spans="2:7">
      <c r="B287" s="1"/>
      <c r="C287" s="4"/>
      <c r="D287" s="4"/>
      <c r="F287" s="4"/>
      <c r="G287" s="4"/>
    </row>
    <row r="288" spans="2:7">
      <c r="B288" s="1"/>
      <c r="C288" s="4"/>
      <c r="D288" s="4"/>
      <c r="F288" s="4"/>
      <c r="G288" s="4"/>
    </row>
    <row r="289" spans="2:7">
      <c r="B289" s="1"/>
      <c r="C289" s="4"/>
      <c r="D289" s="4"/>
      <c r="F289" s="4"/>
      <c r="G289" s="4"/>
    </row>
    <row r="290" spans="2:7">
      <c r="B290" s="1"/>
      <c r="C290" s="4"/>
      <c r="D290" s="4"/>
      <c r="F290" s="4"/>
      <c r="G290" s="4"/>
    </row>
    <row r="291" spans="2:7">
      <c r="B291" s="1"/>
      <c r="C291" s="4"/>
      <c r="D291" s="4"/>
      <c r="F291" s="4"/>
      <c r="G291" s="4"/>
    </row>
    <row r="292" spans="2:7">
      <c r="B292" s="1"/>
      <c r="C292" s="4"/>
      <c r="D292" s="4"/>
      <c r="F292" s="4"/>
      <c r="G292" s="4"/>
    </row>
    <row r="293" spans="2:7">
      <c r="B293" s="1"/>
      <c r="C293" s="4"/>
      <c r="D293" s="4"/>
      <c r="F293" s="4"/>
      <c r="G293" s="4"/>
    </row>
    <row r="294" spans="2:7">
      <c r="B294" s="1"/>
      <c r="C294" s="4"/>
      <c r="D294" s="4"/>
      <c r="F294" s="4"/>
      <c r="G294" s="4"/>
    </row>
    <row r="295" spans="2:7">
      <c r="B295" s="1"/>
      <c r="C295" s="4"/>
      <c r="D295" s="4"/>
      <c r="F295" s="4"/>
      <c r="G295" s="4"/>
    </row>
    <row r="296" spans="2:7">
      <c r="B296" s="1"/>
      <c r="C296" s="4"/>
      <c r="D296" s="4"/>
      <c r="F296" s="4"/>
      <c r="G296" s="4"/>
    </row>
    <row r="297" spans="2:7">
      <c r="B297" s="1"/>
      <c r="C297" s="4"/>
      <c r="D297" s="4"/>
      <c r="F297" s="4"/>
      <c r="G297" s="4"/>
    </row>
    <row r="298" spans="2:7">
      <c r="B298" s="1"/>
      <c r="C298" s="4"/>
      <c r="D298" s="4"/>
      <c r="F298" s="4"/>
      <c r="G298" s="4"/>
    </row>
    <row r="299" spans="2:7">
      <c r="B299" s="1"/>
      <c r="C299" s="4"/>
      <c r="D299" s="4"/>
      <c r="F299" s="4"/>
      <c r="G299" s="4"/>
    </row>
    <row r="300" spans="2:7">
      <c r="B300" s="1"/>
      <c r="C300" s="4"/>
      <c r="D300" s="4"/>
      <c r="F300" s="4"/>
      <c r="G300" s="4"/>
    </row>
    <row r="301" spans="2:7">
      <c r="B301" s="1"/>
      <c r="C301" s="4"/>
      <c r="D301" s="4"/>
      <c r="F301" s="4"/>
      <c r="G301" s="4"/>
    </row>
    <row r="302" spans="2:7">
      <c r="B302" s="1"/>
      <c r="C302" s="4"/>
      <c r="D302" s="4"/>
      <c r="F302" s="4"/>
      <c r="G302" s="4"/>
    </row>
    <row r="303" spans="2:7">
      <c r="B303" s="1"/>
      <c r="C303" s="4"/>
      <c r="D303" s="4"/>
      <c r="F303" s="4"/>
      <c r="G303" s="4"/>
    </row>
    <row r="304" spans="2:7">
      <c r="B304" s="1"/>
      <c r="C304" s="4"/>
      <c r="D304" s="4"/>
      <c r="F304" s="4"/>
      <c r="G304" s="4"/>
    </row>
    <row r="305" spans="2:7">
      <c r="B305" s="1"/>
      <c r="C305" s="4"/>
      <c r="D305" s="4"/>
      <c r="F305" s="4"/>
      <c r="G305" s="4"/>
    </row>
    <row r="306" spans="2:7">
      <c r="B306" s="1"/>
      <c r="C306" s="4"/>
      <c r="D306" s="4"/>
      <c r="F306" s="4"/>
      <c r="G306" s="4"/>
    </row>
    <row r="307" spans="2:7">
      <c r="B307" s="1"/>
      <c r="C307" s="4"/>
      <c r="D307" s="4"/>
      <c r="F307" s="4"/>
      <c r="G307" s="4"/>
    </row>
    <row r="308" spans="2:7">
      <c r="B308" s="1"/>
      <c r="C308" s="4"/>
      <c r="D308" s="4"/>
      <c r="F308" s="4"/>
      <c r="G308" s="4"/>
    </row>
    <row r="309" spans="2:7">
      <c r="B309" s="1"/>
      <c r="C309" s="4"/>
      <c r="D309" s="4"/>
      <c r="F309" s="4"/>
      <c r="G309" s="4"/>
    </row>
    <row r="310" spans="2:7">
      <c r="B310" s="1"/>
      <c r="C310" s="4"/>
      <c r="D310" s="4"/>
      <c r="F310" s="4"/>
      <c r="G310" s="4"/>
    </row>
    <row r="311" spans="2:7">
      <c r="B311" s="1"/>
      <c r="C311" s="4"/>
      <c r="D311" s="4"/>
      <c r="F311" s="4"/>
      <c r="G311" s="4"/>
    </row>
    <row r="312" spans="2:7">
      <c r="B312" s="1"/>
      <c r="C312" s="4"/>
      <c r="D312" s="4"/>
      <c r="F312" s="4"/>
      <c r="G312" s="4"/>
    </row>
    <row r="313" spans="2:7">
      <c r="B313" s="1"/>
      <c r="C313" s="4"/>
      <c r="D313" s="4"/>
      <c r="F313" s="4"/>
      <c r="G313" s="4"/>
    </row>
    <row r="314" spans="2:7">
      <c r="B314" s="1"/>
      <c r="C314" s="4"/>
      <c r="D314" s="4"/>
      <c r="F314" s="4"/>
      <c r="G314" s="4"/>
    </row>
    <row r="315" spans="2:7">
      <c r="B315" s="1"/>
      <c r="C315" s="4"/>
      <c r="D315" s="4"/>
      <c r="F315" s="4"/>
      <c r="G315" s="4"/>
    </row>
    <row r="316" spans="2:7">
      <c r="B316" s="1"/>
      <c r="C316" s="4"/>
      <c r="D316" s="4"/>
      <c r="F316" s="4"/>
      <c r="G316" s="4"/>
    </row>
    <row r="317" spans="2:7">
      <c r="B317" s="1"/>
      <c r="C317" s="4"/>
      <c r="D317" s="4"/>
      <c r="F317" s="4"/>
      <c r="G317" s="4"/>
    </row>
    <row r="318" spans="2:7">
      <c r="B318" s="1"/>
      <c r="C318" s="4"/>
      <c r="D318" s="4"/>
      <c r="F318" s="4"/>
      <c r="G318" s="4"/>
    </row>
    <row r="319" spans="2:7">
      <c r="B319" s="1"/>
      <c r="C319" s="4"/>
      <c r="D319" s="4"/>
      <c r="F319" s="4"/>
      <c r="G319" s="4"/>
    </row>
    <row r="320" spans="2:7">
      <c r="B320" s="1"/>
      <c r="C320" s="4"/>
      <c r="D320" s="4"/>
      <c r="F320" s="4"/>
      <c r="G320" s="4"/>
    </row>
    <row r="321" spans="2:7">
      <c r="B321" s="1"/>
      <c r="C321" s="4"/>
      <c r="D321" s="4"/>
      <c r="F321" s="4"/>
      <c r="G321" s="4"/>
    </row>
    <row r="322" spans="2:7">
      <c r="B322" s="1"/>
      <c r="C322" s="4"/>
      <c r="D322" s="4"/>
      <c r="F322" s="4"/>
      <c r="G322" s="4"/>
    </row>
    <row r="323" spans="2:7">
      <c r="B323" s="1"/>
      <c r="C323" s="4"/>
      <c r="D323" s="4"/>
      <c r="F323" s="4"/>
      <c r="G323" s="4"/>
    </row>
    <row r="324" spans="2:7">
      <c r="B324" s="1"/>
      <c r="C324" s="4"/>
      <c r="D324" s="4"/>
      <c r="F324" s="4"/>
      <c r="G324" s="4"/>
    </row>
    <row r="325" spans="2:7">
      <c r="B325" s="1"/>
      <c r="C325" s="4"/>
      <c r="D325" s="4"/>
      <c r="F325" s="4"/>
      <c r="G325" s="4"/>
    </row>
    <row r="326" spans="2:7">
      <c r="B326" s="1"/>
      <c r="C326" s="4"/>
      <c r="D326" s="4"/>
      <c r="F326" s="4"/>
      <c r="G326" s="4"/>
    </row>
    <row r="327" spans="2:7">
      <c r="B327" s="1"/>
      <c r="C327" s="4"/>
      <c r="D327" s="4"/>
      <c r="F327" s="4"/>
      <c r="G327" s="4"/>
    </row>
    <row r="328" spans="2:7">
      <c r="B328" s="1"/>
      <c r="C328" s="4"/>
      <c r="D328" s="4"/>
      <c r="F328" s="4"/>
      <c r="G328" s="4"/>
    </row>
    <row r="329" spans="2:7">
      <c r="B329" s="1"/>
      <c r="C329" s="4"/>
      <c r="D329" s="4"/>
      <c r="F329" s="4"/>
      <c r="G329" s="4"/>
    </row>
    <row r="330" spans="2:7">
      <c r="B330" s="1"/>
      <c r="C330" s="4"/>
      <c r="D330" s="4"/>
      <c r="F330" s="4"/>
      <c r="G330" s="4"/>
    </row>
    <row r="331" spans="2:7">
      <c r="B331" s="1"/>
      <c r="C331" s="4"/>
      <c r="D331" s="4"/>
      <c r="F331" s="4"/>
      <c r="G331" s="4"/>
    </row>
    <row r="332" spans="2:7">
      <c r="B332" s="1"/>
      <c r="C332" s="4"/>
      <c r="D332" s="4"/>
      <c r="F332" s="4"/>
      <c r="G332" s="4"/>
    </row>
    <row r="333" spans="2:7">
      <c r="B333" s="1"/>
      <c r="C333" s="4"/>
      <c r="D333" s="4"/>
      <c r="F333" s="4"/>
      <c r="G333" s="4"/>
    </row>
    <row r="334" spans="2:7">
      <c r="B334" s="1"/>
      <c r="C334" s="4"/>
      <c r="D334" s="4"/>
      <c r="F334" s="4"/>
      <c r="G334" s="4"/>
    </row>
    <row r="335" spans="2:7">
      <c r="B335" s="1"/>
      <c r="C335" s="4"/>
      <c r="D335" s="4"/>
      <c r="F335" s="4"/>
      <c r="G335" s="4"/>
    </row>
    <row r="336" spans="2:7">
      <c r="B336" s="1"/>
      <c r="C336" s="4"/>
      <c r="D336" s="4"/>
      <c r="F336" s="4"/>
      <c r="G336" s="4"/>
    </row>
    <row r="337" spans="2:7">
      <c r="B337" s="1"/>
      <c r="C337" s="4"/>
      <c r="D337" s="4"/>
      <c r="F337" s="4"/>
      <c r="G337" s="4"/>
    </row>
    <row r="338" spans="2:7">
      <c r="B338" s="1"/>
      <c r="C338" s="4"/>
      <c r="D338" s="4"/>
      <c r="F338" s="4"/>
      <c r="G338" s="4"/>
    </row>
    <row r="339" spans="2:7">
      <c r="B339" s="1"/>
      <c r="C339" s="4"/>
      <c r="D339" s="4"/>
      <c r="F339" s="4"/>
      <c r="G339" s="4"/>
    </row>
    <row r="340" spans="2:7">
      <c r="B340" s="1"/>
      <c r="C340" s="4"/>
      <c r="D340" s="4"/>
      <c r="F340" s="4"/>
      <c r="G340" s="4"/>
    </row>
    <row r="341" spans="2:7">
      <c r="B341" s="1"/>
      <c r="C341" s="4"/>
      <c r="D341" s="4"/>
      <c r="F341" s="4"/>
      <c r="G341" s="4"/>
    </row>
    <row r="342" spans="2:7">
      <c r="B342" s="1"/>
      <c r="C342" s="4"/>
      <c r="D342" s="4"/>
      <c r="F342" s="4"/>
      <c r="G342" s="4"/>
    </row>
    <row r="343" spans="2:7">
      <c r="B343" s="1"/>
      <c r="C343" s="4"/>
      <c r="D343" s="4"/>
      <c r="F343" s="4"/>
      <c r="G343" s="4"/>
    </row>
    <row r="344" spans="2:7">
      <c r="B344" s="1"/>
      <c r="C344" s="4"/>
      <c r="D344" s="4"/>
      <c r="F344" s="4"/>
      <c r="G344" s="4"/>
    </row>
    <row r="345" spans="2:7">
      <c r="B345" s="1"/>
      <c r="C345" s="4"/>
      <c r="D345" s="4"/>
      <c r="F345" s="4"/>
      <c r="G345" s="4"/>
    </row>
    <row r="346" spans="2:7">
      <c r="B346" s="1"/>
      <c r="C346" s="4"/>
      <c r="D346" s="4"/>
      <c r="F346" s="4"/>
      <c r="G346" s="4"/>
    </row>
    <row r="347" spans="2:7">
      <c r="B347" s="1"/>
      <c r="C347" s="4"/>
      <c r="D347" s="4"/>
      <c r="F347" s="4"/>
      <c r="G347" s="4"/>
    </row>
    <row r="348" spans="2:7">
      <c r="B348" s="1"/>
      <c r="C348" s="4"/>
      <c r="D348" s="4"/>
      <c r="F348" s="4"/>
      <c r="G348" s="4"/>
    </row>
    <row r="349" spans="2:7">
      <c r="B349" s="1"/>
      <c r="C349" s="4"/>
      <c r="D349" s="4"/>
      <c r="F349" s="4"/>
      <c r="G349" s="4"/>
    </row>
    <row r="350" spans="2:7">
      <c r="B350" s="1"/>
      <c r="C350" s="4"/>
      <c r="D350" s="4"/>
      <c r="F350" s="4"/>
      <c r="G350" s="4"/>
    </row>
    <row r="351" spans="2:7">
      <c r="B351" s="1"/>
      <c r="C351" s="4"/>
      <c r="D351" s="4"/>
      <c r="F351" s="4"/>
      <c r="G351" s="4"/>
    </row>
    <row r="352" spans="2:7">
      <c r="B352" s="1"/>
      <c r="C352" s="4"/>
      <c r="D352" s="4"/>
      <c r="F352" s="4"/>
      <c r="G352" s="4"/>
    </row>
    <row r="353" spans="2:7">
      <c r="B353" s="1"/>
      <c r="C353" s="4"/>
      <c r="D353" s="4"/>
      <c r="F353" s="4"/>
      <c r="G353" s="4"/>
    </row>
    <row r="354" spans="2:7">
      <c r="B354" s="1"/>
      <c r="C354" s="4"/>
      <c r="D354" s="4"/>
      <c r="F354" s="4"/>
      <c r="G354" s="4"/>
    </row>
    <row r="355" spans="2:7">
      <c r="B355" s="1"/>
      <c r="C355" s="4"/>
      <c r="D355" s="4"/>
      <c r="F355" s="4"/>
      <c r="G355" s="4"/>
    </row>
    <row r="356" spans="2:7">
      <c r="B356" s="1"/>
      <c r="C356" s="4"/>
      <c r="D356" s="4"/>
      <c r="F356" s="4"/>
      <c r="G356" s="4"/>
    </row>
    <row r="357" spans="2:7">
      <c r="B357" s="1"/>
      <c r="C357" s="4"/>
      <c r="D357" s="4"/>
      <c r="F357" s="4"/>
      <c r="G357" s="4"/>
    </row>
    <row r="358" spans="2:7">
      <c r="B358" s="1"/>
      <c r="C358" s="4"/>
      <c r="D358" s="4"/>
      <c r="F358" s="4"/>
      <c r="G358" s="4"/>
    </row>
    <row r="359" spans="2:7">
      <c r="B359" s="1"/>
      <c r="C359" s="4"/>
      <c r="D359" s="4"/>
      <c r="F359" s="4"/>
      <c r="G359" s="4"/>
    </row>
    <row r="360" spans="2:7">
      <c r="B360" s="1"/>
      <c r="C360" s="4"/>
      <c r="D360" s="4"/>
      <c r="F360" s="4"/>
      <c r="G360" s="4"/>
    </row>
    <row r="361" spans="2:7">
      <c r="B361" s="1"/>
      <c r="C361" s="4"/>
      <c r="D361" s="4"/>
      <c r="F361" s="4"/>
      <c r="G361" s="4"/>
    </row>
    <row r="362" spans="2:7">
      <c r="B362" s="1"/>
      <c r="C362" s="4"/>
      <c r="D362" s="4"/>
      <c r="F362" s="4"/>
      <c r="G362" s="4"/>
    </row>
    <row r="363" spans="2:7">
      <c r="B363" s="1"/>
      <c r="C363" s="4"/>
      <c r="D363" s="4"/>
      <c r="F363" s="4"/>
      <c r="G363" s="4"/>
    </row>
    <row r="364" spans="2:7">
      <c r="B364" s="1"/>
      <c r="C364" s="4"/>
      <c r="D364" s="4"/>
      <c r="F364" s="4"/>
      <c r="G364" s="4"/>
    </row>
    <row r="365" spans="2:7">
      <c r="B365" s="1"/>
      <c r="C365" s="4"/>
      <c r="D365" s="4"/>
      <c r="F365" s="4"/>
      <c r="G365" s="4"/>
    </row>
    <row r="366" spans="2:7">
      <c r="B366" s="1"/>
      <c r="C366" s="4"/>
      <c r="D366" s="4"/>
      <c r="F366" s="4"/>
      <c r="G366" s="4"/>
    </row>
    <row r="367" spans="2:7">
      <c r="B367" s="1"/>
      <c r="C367" s="4"/>
      <c r="D367" s="4"/>
      <c r="F367" s="4"/>
      <c r="G367" s="4"/>
    </row>
    <row r="368" spans="2:7">
      <c r="B368" s="1"/>
      <c r="C368" s="4"/>
      <c r="D368" s="4"/>
      <c r="F368" s="4"/>
      <c r="G368" s="4"/>
    </row>
    <row r="369" spans="2:7">
      <c r="B369" s="1"/>
      <c r="C369" s="4"/>
      <c r="D369" s="4"/>
      <c r="F369" s="4"/>
      <c r="G369" s="4"/>
    </row>
    <row r="370" spans="2:7">
      <c r="B370" s="1"/>
      <c r="C370" s="4"/>
      <c r="D370" s="4"/>
      <c r="F370" s="4"/>
      <c r="G370" s="4"/>
    </row>
    <row r="371" spans="2:7">
      <c r="B371" s="1"/>
      <c r="C371" s="4"/>
      <c r="D371" s="4"/>
      <c r="F371" s="4"/>
      <c r="G371" s="4"/>
    </row>
    <row r="372" spans="2:7">
      <c r="B372" s="1"/>
      <c r="C372" s="4"/>
      <c r="D372" s="4"/>
      <c r="F372" s="4"/>
      <c r="G372" s="4"/>
    </row>
    <row r="373" spans="2:7">
      <c r="B373" s="1"/>
      <c r="C373" s="4"/>
      <c r="D373" s="4"/>
      <c r="F373" s="4"/>
      <c r="G373" s="4"/>
    </row>
    <row r="374" spans="2:7">
      <c r="B374" s="1"/>
      <c r="C374" s="4"/>
      <c r="D374" s="4"/>
      <c r="F374" s="4"/>
      <c r="G374" s="4"/>
    </row>
    <row r="375" spans="2:7">
      <c r="B375" s="1"/>
      <c r="C375" s="4"/>
      <c r="D375" s="4"/>
      <c r="F375" s="4"/>
      <c r="G375" s="4"/>
    </row>
    <row r="376" spans="2:7">
      <c r="B376" s="1"/>
      <c r="C376" s="4"/>
      <c r="D376" s="4"/>
      <c r="F376" s="4"/>
      <c r="G376" s="4"/>
    </row>
    <row r="377" spans="2:7">
      <c r="B377" s="1"/>
      <c r="C377" s="4"/>
      <c r="D377" s="4"/>
      <c r="F377" s="4"/>
      <c r="G377" s="4"/>
    </row>
    <row r="378" spans="2:7">
      <c r="B378" s="1"/>
      <c r="C378" s="4"/>
      <c r="D378" s="4"/>
      <c r="F378" s="4"/>
      <c r="G378" s="4"/>
    </row>
    <row r="379" spans="2:7">
      <c r="B379" s="1"/>
      <c r="C379" s="4"/>
      <c r="D379" s="4"/>
      <c r="F379" s="4"/>
      <c r="G379" s="4"/>
    </row>
    <row r="380" spans="2:7">
      <c r="B380" s="1"/>
      <c r="C380" s="4"/>
      <c r="D380" s="4"/>
      <c r="F380" s="4"/>
      <c r="G380" s="4"/>
    </row>
    <row r="381" spans="2:7">
      <c r="B381" s="1"/>
      <c r="C381" s="4"/>
      <c r="D381" s="4"/>
      <c r="F381" s="4"/>
      <c r="G381" s="4"/>
    </row>
    <row r="382" spans="2:7">
      <c r="B382" s="1"/>
      <c r="C382" s="4"/>
      <c r="D382" s="4"/>
      <c r="F382" s="4"/>
      <c r="G382" s="4"/>
    </row>
    <row r="383" spans="2:7">
      <c r="B383" s="1"/>
      <c r="C383" s="4"/>
      <c r="D383" s="4"/>
      <c r="F383" s="4"/>
      <c r="G383" s="4"/>
    </row>
    <row r="384" spans="2:7">
      <c r="B384" s="1"/>
      <c r="C384" s="4"/>
      <c r="D384" s="4"/>
      <c r="F384" s="4"/>
      <c r="G384" s="4"/>
    </row>
    <row r="385" spans="2:7">
      <c r="B385" s="1"/>
      <c r="C385" s="4"/>
      <c r="D385" s="4"/>
      <c r="F385" s="4"/>
      <c r="G385" s="4"/>
    </row>
    <row r="386" spans="2:7">
      <c r="B386" s="1"/>
      <c r="C386" s="4"/>
      <c r="D386" s="4"/>
      <c r="F386" s="4"/>
      <c r="G386" s="4"/>
    </row>
    <row r="387" spans="2:7">
      <c r="B387" s="1"/>
      <c r="C387" s="4"/>
      <c r="D387" s="4"/>
      <c r="F387" s="4"/>
      <c r="G387" s="4"/>
    </row>
    <row r="388" spans="2:7">
      <c r="B388" s="1"/>
      <c r="C388" s="4"/>
      <c r="D388" s="4"/>
      <c r="F388" s="4"/>
      <c r="G388" s="4"/>
    </row>
    <row r="389" spans="2:7">
      <c r="B389" s="1"/>
      <c r="C389" s="4"/>
      <c r="D389" s="4"/>
      <c r="F389" s="4"/>
      <c r="G389" s="4"/>
    </row>
    <row r="390" spans="2:7">
      <c r="B390" s="1"/>
      <c r="C390" s="4"/>
      <c r="D390" s="4"/>
      <c r="F390" s="4"/>
      <c r="G390" s="4"/>
    </row>
    <row r="391" spans="2:7">
      <c r="B391" s="1"/>
      <c r="C391" s="4"/>
      <c r="D391" s="4"/>
      <c r="F391" s="4"/>
      <c r="G391" s="4"/>
    </row>
    <row r="392" spans="2:7">
      <c r="B392" s="1"/>
      <c r="C392" s="4"/>
      <c r="D392" s="4"/>
      <c r="F392" s="4"/>
      <c r="G392" s="4"/>
    </row>
    <row r="393" spans="2:7">
      <c r="B393" s="1"/>
      <c r="C393" s="4"/>
      <c r="D393" s="4"/>
      <c r="F393" s="4"/>
      <c r="G393" s="4"/>
    </row>
    <row r="394" spans="2:7">
      <c r="B394" s="1"/>
      <c r="C394" s="4"/>
      <c r="D394" s="4"/>
      <c r="F394" s="4"/>
      <c r="G394" s="4"/>
    </row>
    <row r="395" spans="2:7">
      <c r="B395" s="1"/>
      <c r="C395" s="4"/>
      <c r="D395" s="4"/>
      <c r="F395" s="4"/>
      <c r="G395" s="4"/>
    </row>
    <row r="396" spans="2:7">
      <c r="B396" s="1"/>
      <c r="C396" s="4"/>
      <c r="D396" s="4"/>
      <c r="F396" s="4"/>
      <c r="G396" s="4"/>
    </row>
    <row r="397" spans="2:7">
      <c r="B397" s="1"/>
      <c r="C397" s="4"/>
      <c r="D397" s="4"/>
      <c r="F397" s="4"/>
      <c r="G397" s="4"/>
    </row>
    <row r="398" spans="2:7">
      <c r="B398" s="1"/>
      <c r="C398" s="4"/>
      <c r="D398" s="4"/>
      <c r="F398" s="4"/>
      <c r="G398" s="4"/>
    </row>
    <row r="399" spans="2:7">
      <c r="B399" s="1"/>
      <c r="C399" s="4"/>
      <c r="D399" s="4"/>
      <c r="F399" s="4"/>
      <c r="G399" s="4"/>
    </row>
    <row r="400" spans="2:7">
      <c r="B400" s="1"/>
      <c r="C400" s="4"/>
      <c r="D400" s="4"/>
      <c r="F400" s="4"/>
      <c r="G400" s="4"/>
    </row>
    <row r="401" spans="2:7">
      <c r="B401" s="1"/>
      <c r="C401" s="4"/>
      <c r="D401" s="4"/>
      <c r="F401" s="4"/>
      <c r="G401" s="4"/>
    </row>
    <row r="402" spans="2:7">
      <c r="B402" s="1"/>
      <c r="C402" s="4"/>
      <c r="D402" s="4"/>
      <c r="F402" s="4"/>
      <c r="G402" s="4"/>
    </row>
    <row r="403" spans="2:7">
      <c r="B403" s="1"/>
      <c r="C403" s="4"/>
      <c r="D403" s="4"/>
      <c r="F403" s="4"/>
      <c r="G403" s="4"/>
    </row>
    <row r="404" spans="2:7">
      <c r="B404" s="1"/>
      <c r="C404" s="4"/>
      <c r="D404" s="4"/>
      <c r="F404" s="4"/>
      <c r="G404" s="4"/>
    </row>
    <row r="405" spans="2:7">
      <c r="B405" s="1"/>
      <c r="C405" s="4"/>
      <c r="D405" s="4"/>
      <c r="F405" s="4"/>
      <c r="G405" s="4"/>
    </row>
    <row r="406" spans="2:7">
      <c r="B406" s="1"/>
      <c r="C406" s="4"/>
      <c r="D406" s="4"/>
      <c r="F406" s="4"/>
      <c r="G406" s="4"/>
    </row>
    <row r="407" spans="2:7">
      <c r="B407" s="1"/>
      <c r="C407" s="4"/>
      <c r="D407" s="4"/>
      <c r="F407" s="4"/>
      <c r="G407" s="4"/>
    </row>
    <row r="408" spans="2:7">
      <c r="B408" s="1"/>
      <c r="C408" s="4"/>
      <c r="D408" s="4"/>
      <c r="F408" s="4"/>
      <c r="G408" s="4"/>
    </row>
    <row r="409" spans="2:7">
      <c r="B409" s="1"/>
      <c r="C409" s="4"/>
      <c r="D409" s="4"/>
      <c r="F409" s="4"/>
      <c r="G409" s="4"/>
    </row>
    <row r="410" spans="2:7">
      <c r="B410" s="1"/>
      <c r="C410" s="4"/>
      <c r="D410" s="4"/>
      <c r="F410" s="4"/>
      <c r="G410" s="4"/>
    </row>
    <row r="411" spans="2:7">
      <c r="B411" s="1"/>
      <c r="C411" s="4"/>
      <c r="D411" s="4"/>
      <c r="F411" s="4"/>
      <c r="G411" s="4"/>
    </row>
    <row r="412" spans="2:7">
      <c r="B412" s="1"/>
      <c r="C412" s="4"/>
      <c r="D412" s="4"/>
      <c r="F412" s="4"/>
      <c r="G412" s="4"/>
    </row>
    <row r="413" spans="2:7">
      <c r="B413" s="1"/>
      <c r="C413" s="4"/>
      <c r="D413" s="4"/>
      <c r="F413" s="4"/>
      <c r="G413" s="4"/>
    </row>
    <row r="414" spans="2:7">
      <c r="B414" s="1"/>
      <c r="C414" s="4"/>
      <c r="D414" s="4"/>
      <c r="F414" s="4"/>
      <c r="G414" s="4"/>
    </row>
    <row r="415" spans="2:7">
      <c r="B415" s="1"/>
      <c r="C415" s="4"/>
      <c r="D415" s="4"/>
      <c r="F415" s="4"/>
      <c r="G415" s="4"/>
    </row>
    <row r="416" spans="2:7">
      <c r="B416" s="1"/>
      <c r="C416" s="4"/>
      <c r="D416" s="4"/>
      <c r="F416" s="4"/>
      <c r="G416" s="4"/>
    </row>
    <row r="417" spans="2:7">
      <c r="B417" s="1"/>
      <c r="C417" s="4"/>
      <c r="D417" s="4"/>
      <c r="F417" s="4"/>
      <c r="G417" s="4"/>
    </row>
    <row r="418" spans="2:7">
      <c r="B418" s="1"/>
      <c r="C418" s="4"/>
      <c r="D418" s="4"/>
      <c r="F418" s="4"/>
      <c r="G418" s="4"/>
    </row>
    <row r="419" spans="2:7">
      <c r="B419" s="1"/>
      <c r="C419" s="4"/>
      <c r="D419" s="4"/>
      <c r="F419" s="4"/>
      <c r="G419" s="4"/>
    </row>
    <row r="420" spans="2:7">
      <c r="B420" s="1"/>
      <c r="C420" s="4"/>
      <c r="D420" s="4"/>
      <c r="F420" s="4"/>
      <c r="G420" s="4"/>
    </row>
    <row r="421" spans="2:7">
      <c r="B421" s="1"/>
      <c r="C421" s="4"/>
      <c r="D421" s="4"/>
      <c r="F421" s="4"/>
      <c r="G421" s="4"/>
    </row>
    <row r="422" spans="2:7">
      <c r="B422" s="1"/>
      <c r="C422" s="4"/>
      <c r="D422" s="4"/>
      <c r="F422" s="4"/>
      <c r="G422" s="4"/>
    </row>
    <row r="423" spans="2:7">
      <c r="B423" s="1"/>
      <c r="C423" s="4"/>
      <c r="D423" s="4"/>
      <c r="F423" s="4"/>
      <c r="G423" s="4"/>
    </row>
    <row r="424" spans="2:7">
      <c r="B424" s="1"/>
      <c r="C424" s="4"/>
      <c r="D424" s="4"/>
      <c r="F424" s="4"/>
      <c r="G424" s="4"/>
    </row>
    <row r="425" spans="2:7">
      <c r="B425" s="1"/>
      <c r="C425" s="4"/>
      <c r="D425" s="4"/>
      <c r="F425" s="4"/>
      <c r="G425" s="4"/>
    </row>
    <row r="426" spans="2:7">
      <c r="B426" s="1"/>
      <c r="C426" s="4"/>
      <c r="D426" s="4"/>
      <c r="F426" s="4"/>
      <c r="G426" s="4"/>
    </row>
    <row r="427" spans="2:7">
      <c r="B427" s="1"/>
      <c r="C427" s="4"/>
      <c r="D427" s="4"/>
      <c r="F427" s="4"/>
      <c r="G427" s="4"/>
    </row>
    <row r="428" spans="2:7">
      <c r="B428" s="1"/>
      <c r="C428" s="4"/>
      <c r="D428" s="4"/>
      <c r="F428" s="4"/>
      <c r="G428" s="4"/>
    </row>
    <row r="429" spans="2:7">
      <c r="B429" s="1"/>
      <c r="C429" s="4"/>
      <c r="D429" s="4"/>
      <c r="F429" s="4"/>
      <c r="G429" s="4"/>
    </row>
    <row r="430" spans="2:7">
      <c r="B430" s="1"/>
      <c r="C430" s="4"/>
      <c r="D430" s="4"/>
      <c r="F430" s="4"/>
      <c r="G430" s="4"/>
    </row>
    <row r="431" spans="2:7">
      <c r="B431" s="1"/>
      <c r="C431" s="4"/>
      <c r="D431" s="4"/>
      <c r="F431" s="4"/>
      <c r="G431" s="4"/>
    </row>
    <row r="432" spans="2:7">
      <c r="B432" s="1"/>
      <c r="C432" s="4"/>
      <c r="D432" s="4"/>
      <c r="F432" s="4"/>
      <c r="G432" s="4"/>
    </row>
    <row r="433" spans="2:7">
      <c r="B433" s="1"/>
      <c r="C433" s="4"/>
      <c r="D433" s="4"/>
      <c r="F433" s="4"/>
      <c r="G433" s="4"/>
    </row>
    <row r="434" spans="2:7">
      <c r="B434" s="1"/>
      <c r="C434" s="4"/>
      <c r="D434" s="4"/>
      <c r="F434" s="4"/>
      <c r="G434" s="4"/>
    </row>
    <row r="435" spans="2:7">
      <c r="B435" s="1"/>
      <c r="C435" s="4"/>
      <c r="D435" s="4"/>
      <c r="F435" s="4"/>
      <c r="G435" s="4"/>
    </row>
    <row r="436" spans="2:7">
      <c r="B436" s="1"/>
      <c r="C436" s="4"/>
      <c r="D436" s="4"/>
      <c r="F436" s="4"/>
      <c r="G436" s="4"/>
    </row>
    <row r="437" spans="2:7">
      <c r="B437" s="1"/>
      <c r="C437" s="4"/>
      <c r="D437" s="4"/>
      <c r="F437" s="4"/>
      <c r="G437" s="4"/>
    </row>
    <row r="438" spans="2:7">
      <c r="B438" s="1"/>
      <c r="C438" s="4"/>
      <c r="D438" s="4"/>
      <c r="F438" s="4"/>
      <c r="G438" s="4"/>
    </row>
    <row r="439" spans="2:7">
      <c r="B439" s="1"/>
      <c r="C439" s="4"/>
      <c r="D439" s="4"/>
      <c r="F439" s="4"/>
      <c r="G439" s="4"/>
    </row>
    <row r="440" spans="2:7">
      <c r="B440" s="1"/>
      <c r="C440" s="4"/>
      <c r="D440" s="4"/>
      <c r="F440" s="4"/>
      <c r="G440" s="4"/>
    </row>
    <row r="441" spans="2:7">
      <c r="B441" s="1"/>
      <c r="C441" s="4"/>
      <c r="D441" s="4"/>
      <c r="F441" s="4"/>
      <c r="G441" s="4"/>
    </row>
    <row r="442" spans="2:7">
      <c r="B442" s="1"/>
      <c r="C442" s="4"/>
      <c r="D442" s="4"/>
      <c r="F442" s="4"/>
      <c r="G442" s="4"/>
    </row>
    <row r="443" spans="2:7">
      <c r="B443" s="1"/>
      <c r="C443" s="4"/>
      <c r="D443" s="4"/>
      <c r="F443" s="4"/>
      <c r="G443" s="4"/>
    </row>
    <row r="444" spans="2:7">
      <c r="B444" s="1"/>
      <c r="C444" s="4"/>
      <c r="D444" s="4"/>
      <c r="F444" s="4"/>
      <c r="G444" s="4"/>
    </row>
    <row r="445" spans="2:7">
      <c r="B445" s="1"/>
      <c r="C445" s="4"/>
      <c r="D445" s="4"/>
      <c r="F445" s="4"/>
      <c r="G445" s="4"/>
    </row>
    <row r="446" spans="2:7">
      <c r="B446" s="1"/>
      <c r="C446" s="4"/>
      <c r="D446" s="4"/>
      <c r="F446" s="4"/>
      <c r="G446" s="4"/>
    </row>
    <row r="447" spans="2:7">
      <c r="B447" s="1"/>
      <c r="C447" s="4"/>
      <c r="D447" s="4"/>
      <c r="F447" s="4"/>
      <c r="G447" s="4"/>
    </row>
    <row r="448" spans="2:7">
      <c r="B448" s="1"/>
      <c r="C448" s="4"/>
      <c r="D448" s="4"/>
      <c r="F448" s="4"/>
      <c r="G448" s="4"/>
    </row>
    <row r="449" spans="2:7">
      <c r="B449" s="1"/>
      <c r="C449" s="4"/>
      <c r="D449" s="4"/>
      <c r="F449" s="4"/>
      <c r="G449" s="4"/>
    </row>
    <row r="450" spans="2:7">
      <c r="B450" s="1"/>
      <c r="C450" s="4"/>
      <c r="D450" s="4"/>
      <c r="F450" s="4"/>
      <c r="G450" s="4"/>
    </row>
    <row r="451" spans="2:7">
      <c r="B451" s="1"/>
      <c r="C451" s="4"/>
      <c r="D451" s="4"/>
      <c r="F451" s="4"/>
      <c r="G451" s="4"/>
    </row>
    <row r="452" spans="2:7">
      <c r="B452" s="1"/>
      <c r="C452" s="4"/>
      <c r="D452" s="4"/>
      <c r="F452" s="4"/>
      <c r="G452" s="4"/>
    </row>
    <row r="453" spans="2:7">
      <c r="B453" s="1"/>
      <c r="C453" s="4"/>
      <c r="D453" s="4"/>
      <c r="F453" s="4"/>
      <c r="G453" s="4"/>
    </row>
    <row r="454" spans="2:7">
      <c r="B454" s="1"/>
      <c r="C454" s="4"/>
      <c r="D454" s="4"/>
      <c r="F454" s="4"/>
      <c r="G454" s="4"/>
    </row>
    <row r="455" spans="2:7">
      <c r="B455" s="1"/>
      <c r="C455" s="4"/>
      <c r="D455" s="4"/>
      <c r="F455" s="4"/>
      <c r="G455" s="4"/>
    </row>
    <row r="456" spans="2:7">
      <c r="B456" s="1"/>
      <c r="C456" s="4"/>
      <c r="D456" s="4"/>
      <c r="F456" s="4"/>
      <c r="G456" s="4"/>
    </row>
    <row r="457" spans="2:7">
      <c r="B457" s="1"/>
      <c r="C457" s="4"/>
      <c r="D457" s="4"/>
      <c r="F457" s="4"/>
      <c r="G457" s="4"/>
    </row>
    <row r="458" spans="2:7">
      <c r="B458" s="1"/>
      <c r="C458" s="4"/>
      <c r="D458" s="4"/>
      <c r="F458" s="4"/>
      <c r="G458" s="4"/>
    </row>
    <row r="459" spans="2:7">
      <c r="B459" s="1"/>
      <c r="C459" s="4"/>
      <c r="D459" s="4"/>
      <c r="F459" s="4"/>
      <c r="G459" s="4"/>
    </row>
    <row r="460" spans="2:7">
      <c r="B460" s="1"/>
      <c r="C460" s="4"/>
      <c r="D460" s="4"/>
      <c r="F460" s="4"/>
      <c r="G460" s="4"/>
    </row>
    <row r="461" spans="2:7">
      <c r="B461" s="1"/>
      <c r="C461" s="4"/>
      <c r="D461" s="4"/>
      <c r="F461" s="4"/>
      <c r="G461" s="4"/>
    </row>
    <row r="462" spans="2:7">
      <c r="B462" s="1"/>
      <c r="C462" s="4"/>
      <c r="D462" s="4"/>
      <c r="F462" s="4"/>
      <c r="G462" s="4"/>
    </row>
    <row r="463" spans="2:7">
      <c r="B463" s="1"/>
      <c r="C463" s="4"/>
      <c r="D463" s="4"/>
      <c r="F463" s="4"/>
      <c r="G463" s="4"/>
    </row>
    <row r="464" spans="2:7">
      <c r="B464" s="1"/>
      <c r="C464" s="4"/>
      <c r="D464" s="4"/>
      <c r="F464" s="4"/>
      <c r="G464" s="4"/>
    </row>
    <row r="465" spans="2:7">
      <c r="B465" s="1"/>
      <c r="C465" s="4"/>
      <c r="D465" s="4"/>
      <c r="F465" s="4"/>
      <c r="G465" s="4"/>
    </row>
    <row r="466" spans="2:7">
      <c r="B466" s="1"/>
      <c r="C466" s="4"/>
      <c r="D466" s="4"/>
      <c r="F466" s="4"/>
      <c r="G466" s="4"/>
    </row>
    <row r="467" spans="2:7">
      <c r="B467" s="1"/>
      <c r="C467" s="4"/>
      <c r="D467" s="4"/>
      <c r="F467" s="4"/>
      <c r="G467" s="4"/>
    </row>
    <row r="468" spans="2:7">
      <c r="B468" s="1"/>
      <c r="C468" s="4"/>
      <c r="D468" s="4"/>
      <c r="F468" s="4"/>
      <c r="G468" s="4"/>
    </row>
    <row r="469" spans="2:7">
      <c r="B469" s="1"/>
      <c r="C469" s="4"/>
      <c r="D469" s="4"/>
      <c r="F469" s="4"/>
      <c r="G469" s="4"/>
    </row>
    <row r="470" spans="2:7">
      <c r="B470" s="1"/>
      <c r="C470" s="4"/>
      <c r="D470" s="4"/>
      <c r="F470" s="4"/>
      <c r="G470" s="4"/>
    </row>
    <row r="471" spans="2:7">
      <c r="B471" s="1"/>
      <c r="C471" s="4"/>
      <c r="D471" s="4"/>
      <c r="F471" s="4"/>
      <c r="G471" s="4"/>
    </row>
    <row r="472" spans="2:7">
      <c r="B472" s="1"/>
      <c r="C472" s="4"/>
      <c r="D472" s="4"/>
      <c r="F472" s="4"/>
      <c r="G472" s="4"/>
    </row>
    <row r="473" spans="2:7">
      <c r="B473" s="1"/>
      <c r="C473" s="4"/>
      <c r="D473" s="4"/>
      <c r="F473" s="4"/>
      <c r="G473" s="4"/>
    </row>
    <row r="474" spans="2:7">
      <c r="B474" s="1"/>
      <c r="C474" s="4"/>
      <c r="D474" s="4"/>
      <c r="F474" s="4"/>
      <c r="G474" s="4"/>
    </row>
    <row r="475" spans="2:7">
      <c r="B475" s="1"/>
      <c r="C475" s="4"/>
      <c r="D475" s="4"/>
      <c r="F475" s="4"/>
      <c r="G475" s="4"/>
    </row>
    <row r="476" spans="2:7">
      <c r="B476" s="1"/>
      <c r="C476" s="4"/>
      <c r="D476" s="4"/>
      <c r="F476" s="4"/>
      <c r="G476" s="4"/>
    </row>
    <row r="477" spans="2:7">
      <c r="B477" s="1"/>
      <c r="C477" s="4"/>
      <c r="D477" s="4"/>
      <c r="F477" s="4"/>
      <c r="G477" s="4"/>
    </row>
    <row r="478" spans="2:7">
      <c r="B478" s="1"/>
      <c r="C478" s="4"/>
      <c r="D478" s="4"/>
      <c r="F478" s="4"/>
      <c r="G478" s="4"/>
    </row>
    <row r="479" spans="2:7">
      <c r="B479" s="1"/>
      <c r="C479" s="4"/>
      <c r="D479" s="4"/>
      <c r="F479" s="4"/>
      <c r="G479" s="4"/>
    </row>
    <row r="480" spans="2:7">
      <c r="B480" s="1"/>
      <c r="C480" s="4"/>
      <c r="D480" s="4"/>
      <c r="F480" s="4"/>
      <c r="G480" s="4"/>
    </row>
    <row r="481" spans="2:7">
      <c r="B481" s="1"/>
      <c r="C481" s="4"/>
      <c r="D481" s="4"/>
      <c r="F481" s="4"/>
      <c r="G481" s="4"/>
    </row>
    <row r="482" spans="2:7">
      <c r="B482" s="1"/>
      <c r="C482" s="4"/>
      <c r="D482" s="4"/>
      <c r="F482" s="4"/>
      <c r="G482" s="4"/>
    </row>
    <row r="483" spans="2:7">
      <c r="B483" s="1"/>
      <c r="C483" s="4"/>
      <c r="D483" s="4"/>
      <c r="F483" s="4"/>
      <c r="G483" s="4"/>
    </row>
    <row r="484" spans="2:7">
      <c r="B484" s="1"/>
      <c r="C484" s="4"/>
      <c r="D484" s="4"/>
      <c r="F484" s="4"/>
      <c r="G484" s="4"/>
    </row>
    <row r="485" spans="2:7">
      <c r="B485" s="1"/>
      <c r="C485" s="4"/>
      <c r="D485" s="4"/>
      <c r="F485" s="4"/>
      <c r="G485" s="4"/>
    </row>
    <row r="486" spans="2:7">
      <c r="B486" s="1"/>
      <c r="C486" s="4"/>
      <c r="D486" s="4"/>
      <c r="F486" s="4"/>
      <c r="G486" s="4"/>
    </row>
    <row r="487" spans="2:7">
      <c r="B487" s="1"/>
      <c r="C487" s="4"/>
      <c r="D487" s="4"/>
      <c r="F487" s="4"/>
      <c r="G487" s="4"/>
    </row>
    <row r="488" spans="2:7">
      <c r="B488" s="1"/>
      <c r="C488" s="4"/>
      <c r="D488" s="4"/>
      <c r="F488" s="4"/>
      <c r="G488" s="4"/>
    </row>
    <row r="489" spans="2:7">
      <c r="B489" s="1"/>
      <c r="C489" s="4"/>
      <c r="D489" s="4"/>
      <c r="F489" s="4"/>
      <c r="G489" s="4"/>
    </row>
    <row r="490" spans="2:7">
      <c r="B490" s="1"/>
      <c r="C490" s="4"/>
      <c r="D490" s="4"/>
      <c r="F490" s="4"/>
      <c r="G490" s="4"/>
    </row>
    <row r="491" spans="2:7">
      <c r="B491" s="1"/>
      <c r="C491" s="4"/>
      <c r="D491" s="4"/>
      <c r="F491" s="4"/>
      <c r="G491" s="4"/>
    </row>
    <row r="492" spans="2:7">
      <c r="B492" s="1"/>
      <c r="C492" s="4"/>
      <c r="D492" s="4"/>
      <c r="F492" s="4"/>
      <c r="G492" s="4"/>
    </row>
    <row r="493" spans="2:7">
      <c r="B493" s="1"/>
      <c r="C493" s="4"/>
      <c r="D493" s="4"/>
      <c r="F493" s="4"/>
      <c r="G493" s="4"/>
    </row>
    <row r="494" spans="2:7">
      <c r="B494" s="1"/>
      <c r="C494" s="4"/>
      <c r="D494" s="4"/>
      <c r="F494" s="4"/>
      <c r="G494" s="4"/>
    </row>
    <row r="495" spans="2:7">
      <c r="B495" s="1"/>
      <c r="C495" s="4"/>
      <c r="D495" s="4"/>
      <c r="F495" s="4"/>
      <c r="G495" s="4"/>
    </row>
    <row r="496" spans="2:7">
      <c r="B496" s="1"/>
      <c r="C496" s="4"/>
      <c r="D496" s="4"/>
      <c r="F496" s="4"/>
      <c r="G496" s="4"/>
    </row>
    <row r="497" spans="2:7">
      <c r="B497" s="1"/>
      <c r="C497" s="4"/>
      <c r="D497" s="4"/>
      <c r="F497" s="4"/>
      <c r="G497" s="4"/>
    </row>
    <row r="498" spans="2:7">
      <c r="B498" s="1"/>
      <c r="C498" s="4"/>
      <c r="D498" s="4"/>
      <c r="F498" s="4"/>
      <c r="G498" s="4"/>
    </row>
    <row r="499" spans="2:7">
      <c r="B499" s="1"/>
      <c r="C499" s="4"/>
      <c r="D499" s="4"/>
      <c r="F499" s="4"/>
      <c r="G499" s="4"/>
    </row>
    <row r="500" spans="2:7">
      <c r="B500" s="1"/>
      <c r="C500" s="4"/>
      <c r="D500" s="4"/>
      <c r="F500" s="4"/>
      <c r="G500" s="4"/>
    </row>
    <row r="501" spans="2:7">
      <c r="B501" s="1"/>
      <c r="C501" s="4"/>
      <c r="D501" s="4"/>
      <c r="F501" s="4"/>
      <c r="G501" s="4"/>
    </row>
    <row r="502" spans="2:7">
      <c r="B502" s="1"/>
      <c r="C502" s="4"/>
      <c r="D502" s="4"/>
      <c r="F502" s="4"/>
      <c r="G502" s="4"/>
    </row>
    <row r="503" spans="2:7">
      <c r="B503" s="1"/>
      <c r="C503" s="4"/>
      <c r="D503" s="4"/>
      <c r="F503" s="4"/>
      <c r="G503" s="4"/>
    </row>
    <row r="504" spans="2:7">
      <c r="B504" s="1"/>
      <c r="C504" s="4"/>
      <c r="D504" s="4"/>
      <c r="F504" s="4"/>
      <c r="G504" s="4"/>
    </row>
    <row r="505" spans="2:7">
      <c r="B505" s="1"/>
      <c r="C505" s="4"/>
      <c r="D505" s="4"/>
      <c r="F505" s="4"/>
      <c r="G505" s="4"/>
    </row>
    <row r="506" spans="2:7">
      <c r="B506" s="1"/>
      <c r="C506" s="4"/>
      <c r="D506" s="4"/>
      <c r="F506" s="4"/>
      <c r="G506" s="4"/>
    </row>
    <row r="507" spans="2:7">
      <c r="B507" s="1"/>
      <c r="C507" s="4"/>
      <c r="D507" s="4"/>
      <c r="F507" s="4"/>
      <c r="G507" s="4"/>
    </row>
    <row r="508" spans="2:7">
      <c r="B508" s="1"/>
      <c r="C508" s="4"/>
      <c r="D508" s="4"/>
      <c r="F508" s="4"/>
      <c r="G508" s="4"/>
    </row>
    <row r="509" spans="2:7">
      <c r="B509" s="1"/>
      <c r="C509" s="4"/>
      <c r="D509" s="4"/>
      <c r="F509" s="4"/>
      <c r="G509" s="4"/>
    </row>
    <row r="510" spans="2:7">
      <c r="B510" s="1"/>
      <c r="C510" s="4"/>
      <c r="D510" s="4"/>
      <c r="F510" s="4"/>
      <c r="G510" s="4"/>
    </row>
    <row r="511" spans="2:7">
      <c r="B511" s="1"/>
      <c r="C511" s="4"/>
      <c r="D511" s="4"/>
      <c r="F511" s="4"/>
      <c r="G511" s="4"/>
    </row>
    <row r="512" spans="2:7">
      <c r="B512" s="1"/>
      <c r="C512" s="4"/>
      <c r="D512" s="4"/>
      <c r="F512" s="4"/>
      <c r="G512" s="4"/>
    </row>
    <row r="513" spans="2:7">
      <c r="B513" s="1"/>
      <c r="C513" s="4"/>
      <c r="D513" s="4"/>
      <c r="F513" s="4"/>
      <c r="G513" s="4"/>
    </row>
    <row r="514" spans="2:7">
      <c r="B514" s="1"/>
      <c r="C514" s="4"/>
      <c r="D514" s="4"/>
      <c r="F514" s="4"/>
      <c r="G514" s="4"/>
    </row>
    <row r="515" spans="2:7">
      <c r="B515" s="1"/>
      <c r="C515" s="4"/>
      <c r="D515" s="4"/>
      <c r="F515" s="4"/>
      <c r="G515" s="4"/>
    </row>
    <row r="516" spans="2:7">
      <c r="B516" s="1"/>
      <c r="C516" s="4"/>
      <c r="D516" s="4"/>
      <c r="F516" s="4"/>
      <c r="G516" s="4"/>
    </row>
    <row r="517" spans="2:7">
      <c r="B517" s="1"/>
      <c r="C517" s="4"/>
      <c r="D517" s="4"/>
      <c r="F517" s="4"/>
      <c r="G517" s="4"/>
    </row>
    <row r="518" spans="2:7">
      <c r="B518" s="1"/>
      <c r="C518" s="4"/>
      <c r="D518" s="4"/>
      <c r="F518" s="4"/>
      <c r="G518" s="4"/>
    </row>
    <row r="519" spans="2:7">
      <c r="B519" s="1"/>
      <c r="C519" s="4"/>
      <c r="D519" s="4"/>
      <c r="F519" s="4"/>
      <c r="G519" s="4"/>
    </row>
    <row r="520" spans="2:7">
      <c r="B520" s="1"/>
      <c r="C520" s="4"/>
      <c r="D520" s="4"/>
      <c r="F520" s="4"/>
      <c r="G520" s="4"/>
    </row>
    <row r="521" spans="2:7">
      <c r="B521" s="1"/>
      <c r="C521" s="4"/>
      <c r="D521" s="4"/>
      <c r="F521" s="4"/>
      <c r="G521" s="4"/>
    </row>
    <row r="522" spans="2:7">
      <c r="B522" s="1"/>
      <c r="C522" s="4"/>
      <c r="D522" s="4"/>
      <c r="F522" s="4"/>
      <c r="G522" s="4"/>
    </row>
    <row r="523" spans="2:7">
      <c r="B523" s="1"/>
      <c r="C523" s="4"/>
      <c r="D523" s="4"/>
      <c r="F523" s="4"/>
      <c r="G523" s="4"/>
    </row>
    <row r="524" spans="2:7">
      <c r="B524" s="1"/>
      <c r="C524" s="4"/>
      <c r="D524" s="4"/>
      <c r="F524" s="4"/>
      <c r="G524" s="4"/>
    </row>
    <row r="525" spans="2:7">
      <c r="B525" s="1"/>
      <c r="C525" s="4"/>
      <c r="D525" s="4"/>
      <c r="F525" s="4"/>
      <c r="G525" s="4"/>
    </row>
    <row r="526" spans="2:7">
      <c r="B526" s="1"/>
      <c r="C526" s="4"/>
      <c r="D526" s="4"/>
      <c r="F526" s="4"/>
      <c r="G526" s="4"/>
    </row>
    <row r="527" spans="2:7">
      <c r="B527" s="1"/>
      <c r="C527" s="4"/>
      <c r="D527" s="4"/>
      <c r="F527" s="4"/>
      <c r="G527" s="4"/>
    </row>
    <row r="528" spans="2:7">
      <c r="B528" s="1"/>
      <c r="C528" s="4"/>
      <c r="D528" s="4"/>
      <c r="F528" s="4"/>
      <c r="G528" s="4"/>
    </row>
    <row r="529" spans="2:7">
      <c r="B529" s="1"/>
      <c r="C529" s="4"/>
      <c r="D529" s="4"/>
      <c r="F529" s="4"/>
      <c r="G529" s="4"/>
    </row>
    <row r="530" spans="2:7">
      <c r="B530" s="1"/>
      <c r="C530" s="4"/>
      <c r="D530" s="4"/>
      <c r="F530" s="4"/>
      <c r="G530" s="4"/>
    </row>
    <row r="531" spans="2:7">
      <c r="B531" s="1"/>
      <c r="C531" s="4"/>
      <c r="D531" s="4"/>
      <c r="F531" s="4"/>
      <c r="G531" s="4"/>
    </row>
    <row r="532" spans="2:7">
      <c r="B532" s="1"/>
      <c r="C532" s="4"/>
      <c r="D532" s="4"/>
      <c r="F532" s="4"/>
      <c r="G532" s="4"/>
    </row>
    <row r="533" spans="2:7">
      <c r="B533" s="1"/>
      <c r="C533" s="4"/>
      <c r="D533" s="4"/>
      <c r="F533" s="4"/>
      <c r="G533" s="4"/>
    </row>
    <row r="534" spans="2:7">
      <c r="B534" s="1"/>
      <c r="C534" s="4"/>
      <c r="D534" s="4"/>
      <c r="F534" s="4"/>
      <c r="G534" s="4"/>
    </row>
    <row r="535" spans="2:7">
      <c r="B535" s="1"/>
      <c r="C535" s="4"/>
      <c r="D535" s="4"/>
      <c r="F535" s="4"/>
      <c r="G535" s="4"/>
    </row>
    <row r="536" spans="2:7">
      <c r="B536" s="1"/>
      <c r="C536" s="4"/>
      <c r="D536" s="4"/>
      <c r="F536" s="4"/>
      <c r="G536" s="4"/>
    </row>
    <row r="537" spans="2:7">
      <c r="B537" s="1"/>
      <c r="C537" s="4"/>
      <c r="D537" s="4"/>
      <c r="F537" s="4"/>
      <c r="G537" s="4"/>
    </row>
    <row r="538" spans="2:7">
      <c r="B538" s="1"/>
      <c r="C538" s="4"/>
      <c r="D538" s="4"/>
      <c r="F538" s="4"/>
      <c r="G538" s="4"/>
    </row>
    <row r="539" spans="2:7">
      <c r="B539" s="1"/>
      <c r="C539" s="4"/>
      <c r="D539" s="4"/>
      <c r="F539" s="4"/>
      <c r="G539" s="4"/>
    </row>
    <row r="540" spans="2:7">
      <c r="B540" s="1"/>
      <c r="C540" s="4"/>
      <c r="D540" s="4"/>
      <c r="F540" s="4"/>
      <c r="G540" s="4"/>
    </row>
    <row r="541" spans="2:7">
      <c r="B541" s="1"/>
      <c r="C541" s="4"/>
      <c r="D541" s="4"/>
      <c r="F541" s="4"/>
      <c r="G541" s="4"/>
    </row>
    <row r="542" spans="2:7">
      <c r="B542" s="1"/>
      <c r="C542" s="4"/>
      <c r="D542" s="4"/>
      <c r="F542" s="4"/>
      <c r="G542" s="4"/>
    </row>
    <row r="543" spans="2:7">
      <c r="B543" s="1"/>
      <c r="C543" s="4"/>
      <c r="D543" s="4"/>
      <c r="F543" s="4"/>
      <c r="G543" s="4"/>
    </row>
    <row r="544" spans="2:7">
      <c r="B544" s="1"/>
      <c r="C544" s="4"/>
      <c r="D544" s="4"/>
      <c r="F544" s="4"/>
      <c r="G544" s="4"/>
    </row>
    <row r="545" spans="2:7">
      <c r="B545" s="1"/>
      <c r="C545" s="4"/>
      <c r="D545" s="4"/>
      <c r="F545" s="4"/>
      <c r="G545" s="4"/>
    </row>
    <row r="546" spans="2:7">
      <c r="B546" s="1"/>
      <c r="C546" s="4"/>
      <c r="D546" s="4"/>
      <c r="F546" s="4"/>
      <c r="G546" s="4"/>
    </row>
    <row r="547" spans="2:7">
      <c r="B547" s="1"/>
      <c r="C547" s="4"/>
      <c r="D547" s="4"/>
      <c r="F547" s="4"/>
      <c r="G547" s="4"/>
    </row>
    <row r="548" spans="2:7">
      <c r="B548" s="1"/>
      <c r="C548" s="4"/>
      <c r="D548" s="4"/>
      <c r="F548" s="4"/>
      <c r="G548" s="4"/>
    </row>
    <row r="549" spans="2:7">
      <c r="B549" s="1"/>
      <c r="C549" s="4"/>
      <c r="D549" s="4"/>
      <c r="F549" s="4"/>
      <c r="G549" s="4"/>
    </row>
    <row r="550" spans="2:7">
      <c r="B550" s="1"/>
      <c r="C550" s="4"/>
      <c r="D550" s="4"/>
      <c r="F550" s="4"/>
      <c r="G550" s="4"/>
    </row>
    <row r="551" spans="2:7">
      <c r="B551" s="1"/>
      <c r="C551" s="4"/>
      <c r="D551" s="4"/>
      <c r="F551" s="4"/>
      <c r="G551" s="4"/>
    </row>
    <row r="552" spans="2:7">
      <c r="B552" s="1"/>
      <c r="C552" s="4"/>
      <c r="D552" s="4"/>
      <c r="F552" s="4"/>
      <c r="G552" s="4"/>
    </row>
    <row r="553" spans="2:7">
      <c r="B553" s="1"/>
      <c r="C553" s="4"/>
      <c r="D553" s="4"/>
      <c r="F553" s="4"/>
      <c r="G553" s="4"/>
    </row>
    <row r="554" spans="2:7">
      <c r="B554" s="1"/>
      <c r="C554" s="4"/>
      <c r="D554" s="4"/>
      <c r="F554" s="4"/>
      <c r="G554" s="4"/>
    </row>
  </sheetData>
  <sheetProtection password="D0CF" sheet="1" objects="1" scenarios="1" deleteColumns="0" deleteRows="0"/>
  <mergeCells count="28">
    <mergeCell ref="B126:J126"/>
    <mergeCell ref="F6:J6"/>
    <mergeCell ref="B7:J7"/>
    <mergeCell ref="F33:J33"/>
    <mergeCell ref="B29:J29"/>
    <mergeCell ref="F31:J31"/>
    <mergeCell ref="F71:J71"/>
    <mergeCell ref="F73:J73"/>
    <mergeCell ref="B80:J80"/>
    <mergeCell ref="B96:J96"/>
    <mergeCell ref="B111:J111"/>
    <mergeCell ref="B2:J2"/>
    <mergeCell ref="B1:J1"/>
    <mergeCell ref="B3:J3"/>
    <mergeCell ref="B4:J4"/>
    <mergeCell ref="B5:J5"/>
    <mergeCell ref="B144:J144"/>
    <mergeCell ref="B34:J34"/>
    <mergeCell ref="B81:J81"/>
    <mergeCell ref="B141:J141"/>
    <mergeCell ref="B142:J142"/>
    <mergeCell ref="B143:J143"/>
    <mergeCell ref="B61:J61"/>
    <mergeCell ref="B62:J62"/>
    <mergeCell ref="B63:J63"/>
    <mergeCell ref="B64:J64"/>
    <mergeCell ref="B65:J65"/>
    <mergeCell ref="F66:J66"/>
  </mergeCells>
  <phoneticPr fontId="2" type="noConversion"/>
  <hyperlinks>
    <hyperlink ref="B63" r:id="rId1" display="http://www.canoa-aventura.com/"/>
    <hyperlink ref="B3" r:id="rId2" display="http://www.canoa-aventura.com/"/>
  </hyperlinks>
  <pageMargins left="0" right="0" top="0.31496062992125984" bottom="0.35433070866141736" header="0" footer="0"/>
  <pageSetup scale="90" fitToWidth="0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Tarifas 2013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SIEGFRIED</dc:creator>
  <cp:lastModifiedBy>elisa</cp:lastModifiedBy>
  <cp:lastPrinted>2012-08-24T14:27:32Z</cp:lastPrinted>
  <dcterms:created xsi:type="dcterms:W3CDTF">2006-07-05T00:32:57Z</dcterms:created>
  <dcterms:modified xsi:type="dcterms:W3CDTF">2012-10-11T22:06:40Z</dcterms:modified>
</cp:coreProperties>
</file>